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Лист1" sheetId="1" r:id="rId1"/>
  </sheets>
  <definedNames>
    <definedName name="_xlnm.Print_Area" localSheetId="0">'Лист1'!$A$1:$O$217</definedName>
  </definedNames>
  <calcPr fullCalcOnLoad="1"/>
</workbook>
</file>

<file path=xl/comments1.xml><?xml version="1.0" encoding="utf-8"?>
<comments xmlns="http://schemas.openxmlformats.org/spreadsheetml/2006/main">
  <authors>
    <author>Хайбулаев</author>
  </authors>
  <commentList>
    <comment ref="B46" authorId="0">
      <text>
        <r>
          <rPr>
            <b/>
            <sz val="9"/>
            <rFont val="Tahoma"/>
            <family val="0"/>
          </rPr>
          <t>Хайбулаев: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<sst xmlns="http://schemas.openxmlformats.org/spreadsheetml/2006/main" count="359" uniqueCount="71">
  <si>
    <t xml:space="preserve">                                                                                                                                                                      «______»_________________20____г.</t>
  </si>
  <si>
    <r>
      <t xml:space="preserve">                                                                  </t>
    </r>
    <r>
      <rPr>
        <b/>
        <sz val="12"/>
        <color indexed="8"/>
        <rFont val="Times New Roman"/>
        <family val="1"/>
      </rPr>
      <t>МЕНЮ-ТРЕБОВАНИЕ</t>
    </r>
  </si>
  <si>
    <r>
      <t xml:space="preserve">                                 </t>
    </r>
    <r>
      <rPr>
        <sz val="12"/>
        <color indexed="8"/>
        <rFont val="Times New Roman"/>
        <family val="1"/>
      </rPr>
      <t xml:space="preserve">       на выдачу продуктов питания</t>
    </r>
  </si>
  <si>
    <t>п\п</t>
  </si>
  <si>
    <t>№</t>
  </si>
  <si>
    <t xml:space="preserve">Меню </t>
  </si>
  <si>
    <t>Наименование и количество продуктов питания на 1-го человека</t>
  </si>
  <si>
    <r>
      <t xml:space="preserve"> </t>
    </r>
    <r>
      <rPr>
        <sz val="10"/>
        <color indexed="8"/>
        <rFont val="Times New Roman"/>
        <family val="1"/>
      </rPr>
      <t>Итого на 1-го человека</t>
    </r>
  </si>
  <si>
    <t>ИТОГО</t>
  </si>
  <si>
    <r>
      <t xml:space="preserve">      </t>
    </r>
    <r>
      <rPr>
        <sz val="10"/>
        <color indexed="8"/>
        <rFont val="Times New Roman"/>
        <family val="1"/>
      </rPr>
      <t>Цена</t>
    </r>
  </si>
  <si>
    <r>
      <t xml:space="preserve">      </t>
    </r>
    <r>
      <rPr>
        <sz val="10"/>
        <color indexed="8"/>
        <rFont val="Times New Roman"/>
        <family val="1"/>
      </rPr>
      <t>Сумма</t>
    </r>
  </si>
  <si>
    <t xml:space="preserve">Количество </t>
  </si>
  <si>
    <t>человек</t>
  </si>
  <si>
    <t>Хлеб</t>
  </si>
  <si>
    <t>Чай</t>
  </si>
  <si>
    <t>Сахар</t>
  </si>
  <si>
    <t>Утверждаю __________________</t>
  </si>
  <si>
    <t>Рис</t>
  </si>
  <si>
    <t xml:space="preserve">              </t>
  </si>
  <si>
    <t>на выдачу продуктов питания</t>
  </si>
  <si>
    <t>1-4 класс</t>
  </si>
  <si>
    <t>челов.</t>
  </si>
  <si>
    <t>Плов из говядини</t>
  </si>
  <si>
    <t>Салат</t>
  </si>
  <si>
    <t>Чай с сахар</t>
  </si>
  <si>
    <t>Мясо говяд.</t>
  </si>
  <si>
    <t>Лук реп.</t>
  </si>
  <si>
    <t>Кампот</t>
  </si>
  <si>
    <t>Картофель</t>
  </si>
  <si>
    <t>Рожки</t>
  </si>
  <si>
    <t>Сухофрукты</t>
  </si>
  <si>
    <t>Горох</t>
  </si>
  <si>
    <t>Чай с сахаром</t>
  </si>
  <si>
    <t>Масло сливоч.</t>
  </si>
  <si>
    <t>масло сливоч.</t>
  </si>
  <si>
    <t>Сухофруты</t>
  </si>
  <si>
    <t>Лук репчат.</t>
  </si>
  <si>
    <t>соль</t>
  </si>
  <si>
    <t>Соль</t>
  </si>
  <si>
    <t>Картофельное  пюре с масло.</t>
  </si>
  <si>
    <t>Макаронные изделия с масл</t>
  </si>
  <si>
    <t>Суп карт.с мяс</t>
  </si>
  <si>
    <t>Мясо  говяди.</t>
  </si>
  <si>
    <t>Мясо   говяди.</t>
  </si>
  <si>
    <t>Лук     репч.</t>
  </si>
  <si>
    <t>Лук     репчат.</t>
  </si>
  <si>
    <t>Капута  свежая</t>
  </si>
  <si>
    <t>Марков свежая</t>
  </si>
  <si>
    <t xml:space="preserve">Лук      репчат.   </t>
  </si>
  <si>
    <t>Марковсвежая</t>
  </si>
  <si>
    <t>Капуста свежая</t>
  </si>
  <si>
    <t>Памидорсвежая</t>
  </si>
  <si>
    <t xml:space="preserve">Чеснок свежая </t>
  </si>
  <si>
    <t>Памидор свежая</t>
  </si>
  <si>
    <t>Капустасвежая</t>
  </si>
  <si>
    <t>Капуста  свежая</t>
  </si>
  <si>
    <t>Борш с мясом</t>
  </si>
  <si>
    <t>Суп карто.с мясом</t>
  </si>
  <si>
    <t>Марковь  свежая</t>
  </si>
  <si>
    <t>Томат   паста</t>
  </si>
  <si>
    <t>Тамат  паста</t>
  </si>
  <si>
    <t xml:space="preserve">  </t>
  </si>
  <si>
    <t>день</t>
  </si>
  <si>
    <t>" 02" сентябрь 2020 г</t>
  </si>
  <si>
    <t>согласованно</t>
  </si>
  <si>
    <t>роспотребнадзор</t>
  </si>
  <si>
    <t>_______________</t>
  </si>
  <si>
    <t>Директор МКОУ "Урадинская СОШ"</t>
  </si>
  <si>
    <t>Нурмагомедов А.Г.</t>
  </si>
  <si>
    <t>завхоз</t>
  </si>
  <si>
    <t>повар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</si>
</sst>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 horizontal="left" indent="3"/>
    </xf>
    <xf numFmtId="0" fontId="50" fillId="0" borderId="0" xfId="0" applyFont="1" applyAlignment="1">
      <alignment horizontal="left" indent="3"/>
    </xf>
    <xf numFmtId="0" fontId="51" fillId="0" borderId="0" xfId="0" applyFont="1" applyAlignment="1">
      <alignment horizontal="left" indent="3"/>
    </xf>
    <xf numFmtId="0" fontId="52" fillId="0" borderId="0" xfId="0" applyFont="1" applyAlignment="1">
      <alignment horizontal="left" indent="3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vertical="top"/>
    </xf>
    <xf numFmtId="2" fontId="52" fillId="0" borderId="10" xfId="0" applyNumberFormat="1" applyFont="1" applyBorder="1" applyAlignment="1">
      <alignment vertical="top" wrapText="1"/>
    </xf>
    <xf numFmtId="0" fontId="52" fillId="0" borderId="0" xfId="0" applyFont="1" applyAlignment="1">
      <alignment horizontal="center" vertical="top"/>
    </xf>
    <xf numFmtId="0" fontId="0" fillId="33" borderId="0" xfId="0" applyFill="1" applyAlignment="1">
      <alignment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5" fillId="0" borderId="0" xfId="0" applyFont="1" applyAlignment="1">
      <alignment horizontal="center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2" fontId="52" fillId="0" borderId="0" xfId="0" applyNumberFormat="1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2" fontId="52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/>
    </xf>
    <xf numFmtId="2" fontId="56" fillId="0" borderId="13" xfId="0" applyNumberFormat="1" applyFont="1" applyBorder="1" applyAlignment="1">
      <alignment vertical="top" wrapText="1"/>
    </xf>
    <xf numFmtId="2" fontId="0" fillId="0" borderId="14" xfId="0" applyNumberFormat="1" applyBorder="1" applyAlignment="1">
      <alignment/>
    </xf>
    <xf numFmtId="176" fontId="52" fillId="0" borderId="10" xfId="0" applyNumberFormat="1" applyFont="1" applyBorder="1" applyAlignment="1">
      <alignment vertical="top" wrapText="1"/>
    </xf>
    <xf numFmtId="16" fontId="0" fillId="0" borderId="0" xfId="0" applyNumberFormat="1" applyAlignment="1">
      <alignment/>
    </xf>
    <xf numFmtId="15" fontId="2" fillId="0" borderId="0" xfId="0" applyNumberFormat="1" applyFont="1" applyAlignment="1">
      <alignment horizontal="left" indent="3"/>
    </xf>
    <xf numFmtId="0" fontId="53" fillId="0" borderId="15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6" fontId="52" fillId="0" borderId="0" xfId="0" applyNumberFormat="1" applyFont="1" applyBorder="1" applyAlignment="1">
      <alignment vertical="top" wrapText="1"/>
    </xf>
    <xf numFmtId="0" fontId="57" fillId="0" borderId="0" xfId="0" applyFont="1" applyBorder="1" applyAlignment="1">
      <alignment/>
    </xf>
    <xf numFmtId="2" fontId="56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52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5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7"/>
  <sheetViews>
    <sheetView tabSelected="1" zoomScale="70" zoomScaleNormal="70" zoomScaleSheetLayoutView="70" zoomScalePageLayoutView="0" workbookViewId="0" topLeftCell="A58">
      <selection activeCell="A92" sqref="A92:P106"/>
    </sheetView>
  </sheetViews>
  <sheetFormatPr defaultColWidth="9.140625" defaultRowHeight="15"/>
  <cols>
    <col min="1" max="1" width="6.00390625" style="0" customWidth="1"/>
    <col min="2" max="2" width="14.57421875" style="0" customWidth="1"/>
    <col min="3" max="3" width="8.8515625" style="0" customWidth="1"/>
    <col min="4" max="4" width="8.57421875" style="0" customWidth="1"/>
    <col min="5" max="5" width="7.8515625" style="0" customWidth="1"/>
    <col min="6" max="6" width="7.140625" style="0" customWidth="1"/>
    <col min="7" max="7" width="6.7109375" style="0" customWidth="1"/>
    <col min="8" max="8" width="9.00390625" style="0" customWidth="1"/>
    <col min="9" max="9" width="9.7109375" style="0" customWidth="1"/>
    <col min="10" max="10" width="6.8515625" style="0" customWidth="1"/>
    <col min="11" max="11" width="8.8515625" style="0" customWidth="1"/>
    <col min="12" max="12" width="8.00390625" style="0" customWidth="1"/>
    <col min="13" max="13" width="9.28125" style="0" customWidth="1"/>
    <col min="14" max="14" width="9.7109375" style="0" customWidth="1"/>
  </cols>
  <sheetData>
    <row r="1" spans="1:10" ht="15.75">
      <c r="A1" s="8" t="s">
        <v>61</v>
      </c>
      <c r="B1" s="9" t="s">
        <v>64</v>
      </c>
      <c r="F1" s="9"/>
      <c r="I1" t="s">
        <v>16</v>
      </c>
      <c r="J1" t="s">
        <v>67</v>
      </c>
    </row>
    <row r="2" spans="1:10" ht="15">
      <c r="A2" s="1"/>
      <c r="B2" t="s">
        <v>65</v>
      </c>
      <c r="J2" t="s">
        <v>68</v>
      </c>
    </row>
    <row r="3" spans="1:10" ht="15">
      <c r="A3" s="1" t="s">
        <v>0</v>
      </c>
      <c r="B3" t="s">
        <v>66</v>
      </c>
      <c r="G3" t="s">
        <v>18</v>
      </c>
      <c r="H3" s="50" t="s">
        <v>63</v>
      </c>
      <c r="I3" s="50"/>
      <c r="J3" s="50"/>
    </row>
    <row r="4" ht="15.75">
      <c r="A4" s="2" t="s">
        <v>1</v>
      </c>
    </row>
    <row r="5" spans="1:9" ht="15.75">
      <c r="A5" s="30"/>
      <c r="B5" s="29">
        <v>44076</v>
      </c>
      <c r="D5" t="s">
        <v>19</v>
      </c>
      <c r="H5" s="13">
        <v>1</v>
      </c>
      <c r="I5" t="s">
        <v>62</v>
      </c>
    </row>
    <row r="6" spans="1:10" ht="15.75">
      <c r="A6" s="12"/>
      <c r="B6" s="16"/>
      <c r="G6" s="50" t="s">
        <v>11</v>
      </c>
      <c r="H6" s="50"/>
      <c r="I6">
        <v>25</v>
      </c>
      <c r="J6" t="s">
        <v>12</v>
      </c>
    </row>
    <row r="7" spans="1:9" ht="16.5" thickBot="1">
      <c r="A7" s="4"/>
      <c r="H7" t="s">
        <v>20</v>
      </c>
      <c r="I7" s="10"/>
    </row>
    <row r="8" spans="1:14" ht="15.75" customHeight="1" thickBot="1">
      <c r="A8" s="14" t="s">
        <v>3</v>
      </c>
      <c r="B8" s="51" t="s">
        <v>5</v>
      </c>
      <c r="C8" s="53" t="s">
        <v>6</v>
      </c>
      <c r="D8" s="54"/>
      <c r="E8" s="54"/>
      <c r="F8" s="54"/>
      <c r="G8" s="54"/>
      <c r="H8" s="54"/>
      <c r="I8" s="54"/>
      <c r="J8" s="54"/>
      <c r="K8" s="54"/>
      <c r="L8" s="54"/>
      <c r="M8" s="24"/>
      <c r="N8" s="24"/>
    </row>
    <row r="9" spans="1:14" ht="34.5" customHeight="1" thickBot="1">
      <c r="A9" s="15" t="s">
        <v>4</v>
      </c>
      <c r="B9" s="52"/>
      <c r="C9" s="41" t="s">
        <v>13</v>
      </c>
      <c r="D9" s="41" t="s">
        <v>28</v>
      </c>
      <c r="E9" s="41" t="s">
        <v>43</v>
      </c>
      <c r="F9" s="41" t="s">
        <v>30</v>
      </c>
      <c r="G9" s="41" t="s">
        <v>15</v>
      </c>
      <c r="H9" s="41" t="s">
        <v>54</v>
      </c>
      <c r="I9" s="41" t="s">
        <v>58</v>
      </c>
      <c r="J9" s="41" t="s">
        <v>36</v>
      </c>
      <c r="K9" s="41" t="s">
        <v>37</v>
      </c>
      <c r="L9" s="42" t="s">
        <v>59</v>
      </c>
      <c r="M9" s="24"/>
      <c r="N9" s="24"/>
    </row>
    <row r="10" spans="1:14" ht="32.25" thickBot="1">
      <c r="A10" s="15">
        <v>1</v>
      </c>
      <c r="B10" s="6" t="s">
        <v>56</v>
      </c>
      <c r="C10" s="6"/>
      <c r="D10" s="6">
        <v>180</v>
      </c>
      <c r="E10" s="6">
        <v>70</v>
      </c>
      <c r="F10" s="6"/>
      <c r="G10" s="6"/>
      <c r="H10" s="6">
        <v>200</v>
      </c>
      <c r="I10" s="6">
        <v>50</v>
      </c>
      <c r="J10" s="6">
        <v>50</v>
      </c>
      <c r="K10" s="6">
        <v>5</v>
      </c>
      <c r="L10" s="21">
        <v>10</v>
      </c>
      <c r="M10" s="24"/>
      <c r="N10" s="24"/>
    </row>
    <row r="11" spans="1:14" ht="16.5" thickBot="1">
      <c r="A11" s="7">
        <v>2</v>
      </c>
      <c r="B11" s="6" t="s">
        <v>23</v>
      </c>
      <c r="C11" s="6"/>
      <c r="D11" s="6"/>
      <c r="E11" s="6"/>
      <c r="F11" s="6"/>
      <c r="G11" s="6"/>
      <c r="H11" s="6">
        <v>125</v>
      </c>
      <c r="I11" s="6">
        <v>50</v>
      </c>
      <c r="J11" s="6">
        <v>50</v>
      </c>
      <c r="K11" s="6">
        <v>5</v>
      </c>
      <c r="L11" s="21"/>
      <c r="M11" s="24"/>
      <c r="N11" s="24"/>
    </row>
    <row r="12" spans="1:14" ht="16.5" thickBot="1">
      <c r="A12" s="7">
        <v>3</v>
      </c>
      <c r="B12" s="5" t="s">
        <v>27</v>
      </c>
      <c r="C12" s="6"/>
      <c r="D12" s="6"/>
      <c r="E12" s="6"/>
      <c r="F12" s="6">
        <v>46</v>
      </c>
      <c r="G12" s="6">
        <v>30</v>
      </c>
      <c r="H12" s="6"/>
      <c r="I12" s="6"/>
      <c r="J12" s="6"/>
      <c r="K12" s="6"/>
      <c r="L12" s="21"/>
      <c r="M12" s="24"/>
      <c r="N12" s="24"/>
    </row>
    <row r="13" spans="1:14" ht="16.5" thickBot="1">
      <c r="A13" s="7">
        <v>4</v>
      </c>
      <c r="B13" s="6" t="s">
        <v>13</v>
      </c>
      <c r="C13" s="6">
        <v>125</v>
      </c>
      <c r="D13" s="6"/>
      <c r="E13" s="6"/>
      <c r="F13" s="6"/>
      <c r="G13" s="6"/>
      <c r="H13" s="6"/>
      <c r="I13" s="6"/>
      <c r="J13" s="6"/>
      <c r="K13" s="6"/>
      <c r="L13" s="21"/>
      <c r="M13" s="24"/>
      <c r="N13" s="24"/>
    </row>
    <row r="14" spans="1:14" ht="16.5" thickBot="1">
      <c r="A14" s="48" t="s">
        <v>7</v>
      </c>
      <c r="B14" s="49"/>
      <c r="C14" s="6">
        <v>125</v>
      </c>
      <c r="D14" s="6">
        <v>180</v>
      </c>
      <c r="E14" s="6">
        <v>70</v>
      </c>
      <c r="F14" s="6">
        <v>46</v>
      </c>
      <c r="G14" s="6">
        <v>30</v>
      </c>
      <c r="H14" s="6">
        <v>325</v>
      </c>
      <c r="I14" s="6">
        <v>100</v>
      </c>
      <c r="J14" s="6">
        <v>100</v>
      </c>
      <c r="K14" s="6">
        <v>10</v>
      </c>
      <c r="L14" s="21">
        <v>10</v>
      </c>
      <c r="M14" s="24"/>
      <c r="N14" s="24"/>
    </row>
    <row r="15" spans="1:14" ht="16.5" thickBot="1">
      <c r="A15" s="55" t="s">
        <v>8</v>
      </c>
      <c r="B15" s="56"/>
      <c r="C15" s="6">
        <f>I6*C14/1000</f>
        <v>3.125</v>
      </c>
      <c r="D15" s="6">
        <f>I6*D14/1000</f>
        <v>4.5</v>
      </c>
      <c r="E15" s="6">
        <f>I6*E14/1000</f>
        <v>1.75</v>
      </c>
      <c r="F15" s="6">
        <f>I6*F14/1000</f>
        <v>1.15</v>
      </c>
      <c r="G15" s="6">
        <f>I6*G14/1000</f>
        <v>0.75</v>
      </c>
      <c r="H15" s="6">
        <f>I6*H14/1000</f>
        <v>8.125</v>
      </c>
      <c r="I15" s="6">
        <f>I6*I14/1000</f>
        <v>2.5</v>
      </c>
      <c r="J15" s="6">
        <f>I6*J14/1000</f>
        <v>2.5</v>
      </c>
      <c r="K15" s="6">
        <f>I6*K14/1000</f>
        <v>0.25</v>
      </c>
      <c r="L15" s="21">
        <f>L14*I6/1000</f>
        <v>0.25</v>
      </c>
      <c r="M15" s="24"/>
      <c r="N15" s="24"/>
    </row>
    <row r="16" spans="1:14" ht="16.5" thickBot="1">
      <c r="A16" s="48" t="s">
        <v>9</v>
      </c>
      <c r="B16" s="49"/>
      <c r="C16" s="6">
        <v>40</v>
      </c>
      <c r="D16" s="6">
        <v>35</v>
      </c>
      <c r="E16" s="6">
        <v>300</v>
      </c>
      <c r="F16" s="6">
        <v>200</v>
      </c>
      <c r="G16" s="6">
        <v>45</v>
      </c>
      <c r="H16" s="6">
        <v>30</v>
      </c>
      <c r="I16" s="6">
        <v>40</v>
      </c>
      <c r="J16" s="6">
        <v>30</v>
      </c>
      <c r="K16" s="6">
        <v>10</v>
      </c>
      <c r="L16" s="21">
        <v>130</v>
      </c>
      <c r="M16" s="24"/>
      <c r="N16" s="24"/>
    </row>
    <row r="17" spans="1:14" ht="16.5" thickBot="1">
      <c r="A17" s="48" t="s">
        <v>10</v>
      </c>
      <c r="B17" s="49"/>
      <c r="C17" s="6">
        <f>C15*C16</f>
        <v>125</v>
      </c>
      <c r="D17" s="6">
        <f aca="true" t="shared" si="0" ref="D17:I17">D15*D16</f>
        <v>157.5</v>
      </c>
      <c r="E17" s="6">
        <f t="shared" si="0"/>
        <v>525</v>
      </c>
      <c r="F17" s="6">
        <f t="shared" si="0"/>
        <v>229.99999999999997</v>
      </c>
      <c r="G17" s="6">
        <f t="shared" si="0"/>
        <v>33.75</v>
      </c>
      <c r="H17" s="6">
        <f t="shared" si="0"/>
        <v>243.75</v>
      </c>
      <c r="I17" s="6">
        <f t="shared" si="0"/>
        <v>100</v>
      </c>
      <c r="J17" s="6">
        <f>J15*J16</f>
        <v>75</v>
      </c>
      <c r="K17" s="6">
        <f>K15*K16</f>
        <v>2.5</v>
      </c>
      <c r="L17" s="22">
        <f>L15*L16</f>
        <v>32.5</v>
      </c>
      <c r="M17" s="25"/>
      <c r="N17" s="25">
        <f>SUM(C17:M17)</f>
        <v>1525</v>
      </c>
    </row>
    <row r="18" spans="1:12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16.5" customHeight="1">
      <c r="A19" s="19"/>
      <c r="B19" s="19" t="s">
        <v>69</v>
      </c>
      <c r="C19" s="19"/>
      <c r="D19" s="19"/>
      <c r="E19" s="19"/>
      <c r="F19" s="19"/>
      <c r="G19" s="19"/>
      <c r="H19" s="19"/>
      <c r="I19" s="19" t="s">
        <v>70</v>
      </c>
      <c r="J19" s="19"/>
      <c r="K19" s="19"/>
      <c r="L19" s="20"/>
    </row>
    <row r="20" spans="1:12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0" ht="15.75">
      <c r="A23" s="3"/>
      <c r="H23" s="13">
        <v>2</v>
      </c>
      <c r="I23" t="s">
        <v>62</v>
      </c>
      <c r="J23" s="13"/>
    </row>
    <row r="24" spans="1:10" ht="15.75">
      <c r="A24" s="12"/>
      <c r="B24" s="16"/>
      <c r="G24" s="50" t="s">
        <v>11</v>
      </c>
      <c r="H24" s="50"/>
      <c r="I24">
        <v>25</v>
      </c>
      <c r="J24" t="s">
        <v>12</v>
      </c>
    </row>
    <row r="25" spans="1:10" ht="16.5" thickBot="1">
      <c r="A25" s="4"/>
      <c r="I25" s="10" t="s">
        <v>20</v>
      </c>
      <c r="J25" s="10"/>
    </row>
    <row r="26" spans="1:14" ht="15.75" thickBot="1">
      <c r="A26" s="17" t="s">
        <v>3</v>
      </c>
      <c r="B26" s="51" t="s">
        <v>5</v>
      </c>
      <c r="C26" s="53" t="s">
        <v>6</v>
      </c>
      <c r="D26" s="54"/>
      <c r="E26" s="54"/>
      <c r="F26" s="54"/>
      <c r="G26" s="54"/>
      <c r="H26" s="54"/>
      <c r="I26" s="54"/>
      <c r="J26" s="54"/>
      <c r="K26" s="54"/>
      <c r="L26" s="54"/>
      <c r="M26" s="58"/>
      <c r="N26" s="23"/>
    </row>
    <row r="27" spans="1:14" ht="48" thickBot="1">
      <c r="A27" s="18" t="s">
        <v>4</v>
      </c>
      <c r="B27" s="52"/>
      <c r="C27" s="6" t="s">
        <v>13</v>
      </c>
      <c r="D27" s="6" t="s">
        <v>28</v>
      </c>
      <c r="E27" s="6" t="s">
        <v>34</v>
      </c>
      <c r="F27" s="6" t="s">
        <v>35</v>
      </c>
      <c r="G27" s="6" t="s">
        <v>15</v>
      </c>
      <c r="H27" s="6" t="s">
        <v>50</v>
      </c>
      <c r="I27" s="6" t="s">
        <v>47</v>
      </c>
      <c r="J27" s="6" t="s">
        <v>45</v>
      </c>
      <c r="K27" s="6" t="s">
        <v>37</v>
      </c>
      <c r="L27" s="6"/>
      <c r="M27" s="21"/>
      <c r="N27" s="23"/>
    </row>
    <row r="28" spans="1:14" ht="48" thickBot="1">
      <c r="A28" s="18">
        <v>1</v>
      </c>
      <c r="B28" s="6" t="s">
        <v>39</v>
      </c>
      <c r="C28" s="6"/>
      <c r="D28" s="6">
        <v>340</v>
      </c>
      <c r="E28" s="6">
        <v>50</v>
      </c>
      <c r="F28" s="6"/>
      <c r="G28" s="6"/>
      <c r="H28" s="6"/>
      <c r="I28" s="6">
        <v>50</v>
      </c>
      <c r="J28" s="6">
        <v>70</v>
      </c>
      <c r="K28" s="6">
        <v>5</v>
      </c>
      <c r="L28" s="6"/>
      <c r="M28" s="21"/>
      <c r="N28" s="23"/>
    </row>
    <row r="29" spans="1:14" ht="16.5" thickBot="1">
      <c r="A29" s="7">
        <v>2</v>
      </c>
      <c r="B29" s="6" t="s">
        <v>23</v>
      </c>
      <c r="C29" s="6"/>
      <c r="D29" s="6"/>
      <c r="E29" s="6"/>
      <c r="F29" s="6"/>
      <c r="G29" s="6"/>
      <c r="H29" s="6">
        <v>125</v>
      </c>
      <c r="I29" s="6">
        <v>60</v>
      </c>
      <c r="J29" s="6">
        <v>60</v>
      </c>
      <c r="K29" s="6">
        <v>5</v>
      </c>
      <c r="L29" s="6"/>
      <c r="M29" s="21"/>
      <c r="N29" s="23"/>
    </row>
    <row r="30" spans="1:14" ht="16.5" customHeight="1" thickBot="1">
      <c r="A30" s="7">
        <v>3</v>
      </c>
      <c r="B30" s="5" t="s">
        <v>27</v>
      </c>
      <c r="C30" s="6"/>
      <c r="D30" s="6"/>
      <c r="E30" s="6"/>
      <c r="F30" s="6">
        <v>50</v>
      </c>
      <c r="G30" s="6">
        <v>30</v>
      </c>
      <c r="H30" s="6"/>
      <c r="I30" s="6"/>
      <c r="J30" s="6"/>
      <c r="K30" s="39"/>
      <c r="L30" s="6"/>
      <c r="M30" s="21"/>
      <c r="N30" s="23"/>
    </row>
    <row r="31" spans="1:14" ht="16.5" thickBot="1">
      <c r="A31" s="7">
        <v>4</v>
      </c>
      <c r="B31" s="6" t="s">
        <v>13</v>
      </c>
      <c r="C31" s="6">
        <v>125</v>
      </c>
      <c r="D31" s="6"/>
      <c r="E31" s="6"/>
      <c r="F31" s="6"/>
      <c r="G31" s="6"/>
      <c r="H31" s="6"/>
      <c r="I31" s="6"/>
      <c r="J31" s="6"/>
      <c r="K31" s="40"/>
      <c r="L31" s="6"/>
      <c r="M31" s="21"/>
      <c r="N31" s="23"/>
    </row>
    <row r="32" spans="1:14" ht="16.5" thickBot="1">
      <c r="A32" s="48" t="s">
        <v>7</v>
      </c>
      <c r="B32" s="49"/>
      <c r="C32" s="6">
        <v>125</v>
      </c>
      <c r="D32" s="6">
        <v>340</v>
      </c>
      <c r="E32" s="6">
        <v>50</v>
      </c>
      <c r="F32" s="6">
        <v>50</v>
      </c>
      <c r="G32" s="6">
        <v>30</v>
      </c>
      <c r="H32" s="6">
        <v>125</v>
      </c>
      <c r="I32" s="6">
        <v>110</v>
      </c>
      <c r="J32" s="6">
        <v>130</v>
      </c>
      <c r="K32" s="6">
        <v>10</v>
      </c>
      <c r="L32" s="6"/>
      <c r="M32" s="21"/>
      <c r="N32" s="23"/>
    </row>
    <row r="33" spans="1:14" ht="16.5" thickBot="1">
      <c r="A33" s="55" t="s">
        <v>8</v>
      </c>
      <c r="B33" s="56"/>
      <c r="C33" s="6">
        <f>I24*C32/1000</f>
        <v>3.125</v>
      </c>
      <c r="D33" s="6">
        <f>I24*D32/1000</f>
        <v>8.5</v>
      </c>
      <c r="E33" s="6">
        <f>E32*I24/1000</f>
        <v>1.25</v>
      </c>
      <c r="F33" s="6">
        <f>I24*F32/1000</f>
        <v>1.25</v>
      </c>
      <c r="G33" s="6">
        <f>I24*G32/1000</f>
        <v>0.75</v>
      </c>
      <c r="H33" s="6">
        <f>I24*H32/1000</f>
        <v>3.125</v>
      </c>
      <c r="I33" s="6">
        <f>I32*I24/1000</f>
        <v>2.75</v>
      </c>
      <c r="J33" s="6">
        <f>I24*J32/1000</f>
        <v>3.25</v>
      </c>
      <c r="K33" s="6">
        <f>I24*K32/1000</f>
        <v>0.25</v>
      </c>
      <c r="L33" s="6"/>
      <c r="M33" s="21"/>
      <c r="N33" s="23"/>
    </row>
    <row r="34" spans="1:14" ht="15.75" customHeight="1" thickBot="1">
      <c r="A34" s="48" t="s">
        <v>9</v>
      </c>
      <c r="B34" s="49"/>
      <c r="C34" s="6">
        <v>40</v>
      </c>
      <c r="D34" s="6">
        <v>35</v>
      </c>
      <c r="E34" s="6">
        <v>410</v>
      </c>
      <c r="F34" s="6">
        <v>200</v>
      </c>
      <c r="G34" s="6">
        <v>45</v>
      </c>
      <c r="H34" s="6">
        <v>30</v>
      </c>
      <c r="I34" s="6">
        <v>40</v>
      </c>
      <c r="J34" s="6">
        <v>30</v>
      </c>
      <c r="K34" s="6">
        <v>10</v>
      </c>
      <c r="L34" s="6"/>
      <c r="M34" s="21"/>
      <c r="N34" s="23"/>
    </row>
    <row r="35" spans="1:14" ht="16.5" thickBot="1">
      <c r="A35" s="48" t="s">
        <v>10</v>
      </c>
      <c r="B35" s="49"/>
      <c r="C35" s="6">
        <f aca="true" t="shared" si="1" ref="C35:I35">C33*C34</f>
        <v>125</v>
      </c>
      <c r="D35" s="6">
        <f t="shared" si="1"/>
        <v>297.5</v>
      </c>
      <c r="E35" s="6">
        <f t="shared" si="1"/>
        <v>512.5</v>
      </c>
      <c r="F35" s="6">
        <f t="shared" si="1"/>
        <v>250</v>
      </c>
      <c r="G35" s="6">
        <f t="shared" si="1"/>
        <v>33.75</v>
      </c>
      <c r="H35" s="6">
        <f t="shared" si="1"/>
        <v>93.75</v>
      </c>
      <c r="I35" s="6">
        <f t="shared" si="1"/>
        <v>110</v>
      </c>
      <c r="J35" s="6">
        <f>J33*J34</f>
        <v>97.5</v>
      </c>
      <c r="K35" s="6">
        <f>K33*K34</f>
        <v>2.5</v>
      </c>
      <c r="L35" s="6"/>
      <c r="M35" s="22"/>
      <c r="N35" s="23">
        <f>SUM(C35:M35)</f>
        <v>1522.5</v>
      </c>
    </row>
    <row r="36" spans="1:14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43"/>
    </row>
    <row r="37" spans="1:14" ht="15.75">
      <c r="A37" s="19"/>
      <c r="B37" s="19" t="s">
        <v>69</v>
      </c>
      <c r="C37" s="19"/>
      <c r="D37" s="19"/>
      <c r="E37" s="19"/>
      <c r="F37" s="19"/>
      <c r="G37" s="19"/>
      <c r="H37" s="19"/>
      <c r="I37" s="19" t="s">
        <v>70</v>
      </c>
      <c r="J37" s="19"/>
      <c r="K37" s="19"/>
      <c r="L37" s="19"/>
      <c r="M37" s="20"/>
      <c r="N37" s="43"/>
    </row>
    <row r="38" spans="1:14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43"/>
    </row>
    <row r="39" spans="1:14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  <c r="N39" s="43"/>
    </row>
    <row r="41" spans="1:10" ht="15.75">
      <c r="A41" s="3" t="s">
        <v>2</v>
      </c>
      <c r="H41" s="13">
        <v>3</v>
      </c>
      <c r="I41" t="s">
        <v>62</v>
      </c>
      <c r="J41" s="13"/>
    </row>
    <row r="42" spans="1:10" ht="15.75">
      <c r="A42" s="12"/>
      <c r="B42" s="16"/>
      <c r="G42" s="50" t="s">
        <v>11</v>
      </c>
      <c r="H42" s="50"/>
      <c r="I42">
        <v>25</v>
      </c>
      <c r="J42" t="s">
        <v>21</v>
      </c>
    </row>
    <row r="43" spans="1:10" ht="16.5" thickBot="1">
      <c r="A43" s="4"/>
      <c r="J43" s="10"/>
    </row>
    <row r="44" spans="1:13" ht="15.75" thickBot="1">
      <c r="A44" s="35" t="s">
        <v>3</v>
      </c>
      <c r="B44" s="51" t="s">
        <v>5</v>
      </c>
      <c r="C44" s="53" t="s">
        <v>6</v>
      </c>
      <c r="D44" s="54"/>
      <c r="E44" s="54"/>
      <c r="F44" s="54"/>
      <c r="G44" s="54"/>
      <c r="H44" s="54"/>
      <c r="I44" s="54"/>
      <c r="J44" s="54"/>
      <c r="K44" s="54"/>
      <c r="L44" s="54"/>
      <c r="M44" s="57"/>
    </row>
    <row r="45" spans="1:14" ht="63.75" thickBot="1">
      <c r="A45" s="36" t="s">
        <v>4</v>
      </c>
      <c r="B45" s="52"/>
      <c r="C45" s="6" t="s">
        <v>13</v>
      </c>
      <c r="D45" s="6" t="s">
        <v>29</v>
      </c>
      <c r="E45" s="41" t="s">
        <v>33</v>
      </c>
      <c r="F45" s="6" t="s">
        <v>14</v>
      </c>
      <c r="G45" s="6" t="s">
        <v>15</v>
      </c>
      <c r="H45" s="6" t="s">
        <v>54</v>
      </c>
      <c r="I45" s="6" t="s">
        <v>53</v>
      </c>
      <c r="J45" s="6" t="s">
        <v>52</v>
      </c>
      <c r="K45" s="6" t="s">
        <v>37</v>
      </c>
      <c r="L45" s="6" t="s">
        <v>60</v>
      </c>
      <c r="M45" s="21"/>
      <c r="N45" s="23"/>
    </row>
    <row r="46" spans="1:14" ht="48" thickBot="1">
      <c r="A46" s="36">
        <v>1</v>
      </c>
      <c r="B46" s="6" t="s">
        <v>40</v>
      </c>
      <c r="C46" s="6"/>
      <c r="D46" s="6">
        <v>125</v>
      </c>
      <c r="E46" s="6">
        <v>50</v>
      </c>
      <c r="F46" s="6"/>
      <c r="G46" s="6"/>
      <c r="H46" s="6"/>
      <c r="I46" s="6"/>
      <c r="J46" s="6"/>
      <c r="K46" s="6">
        <v>5</v>
      </c>
      <c r="L46" s="6">
        <v>10</v>
      </c>
      <c r="M46" s="21"/>
      <c r="N46" s="23"/>
    </row>
    <row r="47" spans="1:14" ht="16.5" thickBot="1">
      <c r="A47" s="7">
        <v>2</v>
      </c>
      <c r="B47" s="6" t="s">
        <v>23</v>
      </c>
      <c r="C47" s="6"/>
      <c r="D47" s="6"/>
      <c r="E47" s="6"/>
      <c r="F47" s="6"/>
      <c r="G47" s="6"/>
      <c r="H47" s="6">
        <v>125</v>
      </c>
      <c r="I47" s="6">
        <v>70</v>
      </c>
      <c r="J47" s="6">
        <v>50</v>
      </c>
      <c r="K47" s="6">
        <v>5</v>
      </c>
      <c r="L47" s="6"/>
      <c r="M47" s="21"/>
      <c r="N47" s="23"/>
    </row>
    <row r="48" spans="1:14" ht="16.5" thickBot="1">
      <c r="A48" s="7">
        <v>3</v>
      </c>
      <c r="B48" s="5" t="s">
        <v>32</v>
      </c>
      <c r="C48" s="6"/>
      <c r="D48" s="6"/>
      <c r="E48" s="6"/>
      <c r="F48" s="6">
        <v>1</v>
      </c>
      <c r="G48" s="6">
        <v>40</v>
      </c>
      <c r="H48" s="6"/>
      <c r="I48" s="6"/>
      <c r="J48" s="6"/>
      <c r="K48" s="6"/>
      <c r="L48" s="6"/>
      <c r="M48" s="21"/>
      <c r="N48" s="23"/>
    </row>
    <row r="49" spans="1:14" ht="16.5" thickBot="1">
      <c r="A49" s="7">
        <v>4</v>
      </c>
      <c r="B49" s="6" t="s">
        <v>13</v>
      </c>
      <c r="C49" s="6">
        <v>125</v>
      </c>
      <c r="D49" s="6"/>
      <c r="E49" s="6"/>
      <c r="F49" s="6"/>
      <c r="G49" s="6"/>
      <c r="H49" s="6"/>
      <c r="I49" s="6"/>
      <c r="J49" s="6"/>
      <c r="K49" s="6"/>
      <c r="L49" s="6"/>
      <c r="M49" s="21"/>
      <c r="N49" s="23"/>
    </row>
    <row r="50" spans="1:14" ht="16.5" thickBot="1">
      <c r="A50" s="48" t="s">
        <v>7</v>
      </c>
      <c r="B50" s="49"/>
      <c r="C50" s="6">
        <v>125</v>
      </c>
      <c r="D50" s="6">
        <v>125</v>
      </c>
      <c r="E50" s="6">
        <v>50</v>
      </c>
      <c r="F50" s="6">
        <v>1</v>
      </c>
      <c r="G50" s="6">
        <v>40</v>
      </c>
      <c r="H50" s="6">
        <v>125</v>
      </c>
      <c r="I50" s="6">
        <v>70</v>
      </c>
      <c r="J50" s="6">
        <v>50</v>
      </c>
      <c r="K50" s="6">
        <v>10</v>
      </c>
      <c r="L50" s="6">
        <v>10</v>
      </c>
      <c r="M50" s="21"/>
      <c r="N50" s="23"/>
    </row>
    <row r="51" spans="1:14" ht="16.5" thickBot="1">
      <c r="A51" s="55" t="s">
        <v>8</v>
      </c>
      <c r="B51" s="56"/>
      <c r="C51" s="6">
        <f>I42*C50/1000</f>
        <v>3.125</v>
      </c>
      <c r="D51" s="6">
        <f>I42*D50/1000</f>
        <v>3.125</v>
      </c>
      <c r="E51" s="6">
        <f>I42*E50/1000</f>
        <v>1.25</v>
      </c>
      <c r="F51" s="6">
        <f>I42*F50/1000</f>
        <v>0.025</v>
      </c>
      <c r="G51" s="6">
        <f>I42*G50/1000</f>
        <v>1</v>
      </c>
      <c r="H51" s="6">
        <f>I42*H50/1000</f>
        <v>3.125</v>
      </c>
      <c r="I51" s="6">
        <f>I42*I50/1000</f>
        <v>1.75</v>
      </c>
      <c r="J51" s="6">
        <f>I42*J50/1000</f>
        <v>1.25</v>
      </c>
      <c r="K51" s="6">
        <f>I42*K50/1000</f>
        <v>0.25</v>
      </c>
      <c r="L51" s="6">
        <f>L50*I42/1000</f>
        <v>0.25</v>
      </c>
      <c r="M51" s="21"/>
      <c r="N51" s="23"/>
    </row>
    <row r="52" spans="1:14" ht="16.5" thickBot="1">
      <c r="A52" s="48" t="s">
        <v>9</v>
      </c>
      <c r="B52" s="49"/>
      <c r="C52" s="6">
        <v>40</v>
      </c>
      <c r="D52" s="6">
        <v>45</v>
      </c>
      <c r="E52" s="6">
        <v>410</v>
      </c>
      <c r="F52" s="6">
        <v>850</v>
      </c>
      <c r="G52" s="6">
        <v>35</v>
      </c>
      <c r="H52" s="6">
        <v>30</v>
      </c>
      <c r="I52" s="6">
        <v>70</v>
      </c>
      <c r="J52" s="6">
        <v>350</v>
      </c>
      <c r="K52" s="6">
        <v>10</v>
      </c>
      <c r="L52" s="6">
        <v>130</v>
      </c>
      <c r="M52" s="21"/>
      <c r="N52" s="23"/>
    </row>
    <row r="53" spans="1:14" ht="16.5" thickBot="1">
      <c r="A53" s="48" t="s">
        <v>10</v>
      </c>
      <c r="B53" s="49"/>
      <c r="C53" s="6">
        <f>C51*C52</f>
        <v>125</v>
      </c>
      <c r="D53" s="6">
        <f aca="true" t="shared" si="2" ref="D53:J53">D51*D52</f>
        <v>140.625</v>
      </c>
      <c r="E53" s="6">
        <f t="shared" si="2"/>
        <v>512.5</v>
      </c>
      <c r="F53" s="6">
        <f t="shared" si="2"/>
        <v>21.25</v>
      </c>
      <c r="G53" s="6">
        <f t="shared" si="2"/>
        <v>35</v>
      </c>
      <c r="H53" s="6">
        <f t="shared" si="2"/>
        <v>93.75</v>
      </c>
      <c r="I53" s="6">
        <f t="shared" si="2"/>
        <v>122.5</v>
      </c>
      <c r="J53" s="6">
        <f t="shared" si="2"/>
        <v>437.5</v>
      </c>
      <c r="K53" s="6">
        <f>K51*K52</f>
        <v>2.5</v>
      </c>
      <c r="L53" s="6">
        <f>L51*L52</f>
        <v>32.5</v>
      </c>
      <c r="M53" s="26">
        <f>SUM(C53:L53)</f>
        <v>1523.125</v>
      </c>
      <c r="N53" s="27">
        <f>SUM(M53)</f>
        <v>1523.125</v>
      </c>
    </row>
    <row r="54" spans="1:14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46"/>
      <c r="N54" s="47"/>
    </row>
    <row r="55" spans="1:14" ht="15.75">
      <c r="A55" s="19"/>
      <c r="B55" s="19" t="s">
        <v>69</v>
      </c>
      <c r="C55" s="19"/>
      <c r="D55" s="19"/>
      <c r="E55" s="19"/>
      <c r="F55" s="19"/>
      <c r="G55" s="19"/>
      <c r="H55" s="19"/>
      <c r="I55" s="19" t="s">
        <v>70</v>
      </c>
      <c r="J55" s="19"/>
      <c r="K55" s="19"/>
      <c r="L55" s="19"/>
      <c r="M55" s="46"/>
      <c r="N55" s="47"/>
    </row>
    <row r="56" spans="1:14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46"/>
      <c r="N56" s="47"/>
    </row>
    <row r="57" spans="1:13" ht="90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</row>
    <row r="58" spans="1:10" ht="15.75">
      <c r="A58" s="3" t="s">
        <v>2</v>
      </c>
      <c r="H58" s="13">
        <v>4</v>
      </c>
      <c r="I58" t="s">
        <v>62</v>
      </c>
      <c r="J58" s="13"/>
    </row>
    <row r="59" spans="1:10" ht="15.75">
      <c r="A59" s="12"/>
      <c r="B59" s="16"/>
      <c r="G59" s="50" t="s">
        <v>11</v>
      </c>
      <c r="H59" s="50"/>
      <c r="I59">
        <v>25</v>
      </c>
      <c r="J59" t="s">
        <v>21</v>
      </c>
    </row>
    <row r="60" spans="1:10" ht="16.5" thickBot="1">
      <c r="A60" s="4"/>
      <c r="I60" s="10" t="s">
        <v>20</v>
      </c>
      <c r="J60" s="10"/>
    </row>
    <row r="61" spans="1:13" ht="15.75" thickBot="1">
      <c r="A61" s="35" t="s">
        <v>3</v>
      </c>
      <c r="B61" s="51" t="s">
        <v>5</v>
      </c>
      <c r="C61" s="53" t="s">
        <v>6</v>
      </c>
      <c r="D61" s="54"/>
      <c r="E61" s="54"/>
      <c r="F61" s="54"/>
      <c r="G61" s="54"/>
      <c r="H61" s="54"/>
      <c r="I61" s="54"/>
      <c r="J61" s="54"/>
      <c r="K61" s="54"/>
      <c r="L61" s="54"/>
      <c r="M61" s="57"/>
    </row>
    <row r="62" spans="1:14" ht="48" thickBot="1">
      <c r="A62" s="36" t="s">
        <v>4</v>
      </c>
      <c r="B62" s="52"/>
      <c r="C62" s="6" t="s">
        <v>13</v>
      </c>
      <c r="D62" s="6" t="s">
        <v>28</v>
      </c>
      <c r="E62" s="6" t="s">
        <v>42</v>
      </c>
      <c r="F62" s="6" t="s">
        <v>31</v>
      </c>
      <c r="G62" s="6" t="s">
        <v>15</v>
      </c>
      <c r="H62" s="6" t="s">
        <v>30</v>
      </c>
      <c r="I62" s="6" t="s">
        <v>55</v>
      </c>
      <c r="J62" s="6" t="s">
        <v>49</v>
      </c>
      <c r="K62" s="6" t="s">
        <v>44</v>
      </c>
      <c r="L62" s="6" t="s">
        <v>38</v>
      </c>
      <c r="M62" s="21"/>
      <c r="N62" s="23"/>
    </row>
    <row r="63" spans="1:14" ht="32.25" thickBot="1">
      <c r="A63" s="36">
        <v>1</v>
      </c>
      <c r="B63" s="6" t="s">
        <v>57</v>
      </c>
      <c r="C63" s="6"/>
      <c r="D63" s="6">
        <v>260</v>
      </c>
      <c r="E63" s="6">
        <v>70</v>
      </c>
      <c r="F63" s="6">
        <v>60</v>
      </c>
      <c r="G63" s="6"/>
      <c r="H63" s="6"/>
      <c r="I63" s="6"/>
      <c r="J63" s="6">
        <v>70</v>
      </c>
      <c r="K63" s="6">
        <v>70</v>
      </c>
      <c r="L63" s="6">
        <v>5</v>
      </c>
      <c r="M63" s="21"/>
      <c r="N63" s="23"/>
    </row>
    <row r="64" spans="1:14" ht="16.5" thickBot="1">
      <c r="A64" s="7">
        <v>2</v>
      </c>
      <c r="B64" s="6" t="s">
        <v>23</v>
      </c>
      <c r="C64" s="6"/>
      <c r="D64" s="6"/>
      <c r="E64" s="6"/>
      <c r="F64" s="6"/>
      <c r="G64" s="6"/>
      <c r="H64" s="6"/>
      <c r="I64" s="6">
        <v>125</v>
      </c>
      <c r="J64" s="6">
        <v>50</v>
      </c>
      <c r="K64" s="6">
        <v>50</v>
      </c>
      <c r="L64" s="6">
        <v>5</v>
      </c>
      <c r="M64" s="21"/>
      <c r="N64" s="23"/>
    </row>
    <row r="65" spans="1:14" ht="16.5" thickBot="1">
      <c r="A65" s="7">
        <v>3</v>
      </c>
      <c r="B65" s="5" t="s">
        <v>27</v>
      </c>
      <c r="C65" s="6"/>
      <c r="D65" s="6"/>
      <c r="E65" s="6"/>
      <c r="F65" s="6"/>
      <c r="G65" s="6">
        <v>35</v>
      </c>
      <c r="H65" s="6">
        <v>50</v>
      </c>
      <c r="I65" s="6"/>
      <c r="J65" s="6"/>
      <c r="K65" s="6"/>
      <c r="L65" s="6"/>
      <c r="M65" s="21"/>
      <c r="N65" s="23"/>
    </row>
    <row r="66" spans="1:14" ht="16.5" thickBot="1">
      <c r="A66" s="7">
        <v>4</v>
      </c>
      <c r="B66" s="6" t="s">
        <v>13</v>
      </c>
      <c r="C66" s="6">
        <v>125</v>
      </c>
      <c r="D66" s="6"/>
      <c r="E66" s="6"/>
      <c r="F66" s="6"/>
      <c r="G66" s="6"/>
      <c r="H66" s="6"/>
      <c r="I66" s="6"/>
      <c r="J66" s="6"/>
      <c r="K66" s="6"/>
      <c r="L66" s="6"/>
      <c r="M66" s="21"/>
      <c r="N66" s="23"/>
    </row>
    <row r="67" spans="1:14" ht="16.5" thickBot="1">
      <c r="A67" s="48" t="s">
        <v>7</v>
      </c>
      <c r="B67" s="49"/>
      <c r="C67" s="6">
        <v>125</v>
      </c>
      <c r="D67" s="6">
        <v>260</v>
      </c>
      <c r="E67" s="6">
        <v>70</v>
      </c>
      <c r="F67" s="6">
        <v>60</v>
      </c>
      <c r="G67" s="6">
        <v>35</v>
      </c>
      <c r="H67" s="6">
        <v>50</v>
      </c>
      <c r="I67" s="6">
        <v>125</v>
      </c>
      <c r="J67" s="6">
        <v>120</v>
      </c>
      <c r="K67" s="6">
        <v>120</v>
      </c>
      <c r="L67" s="6">
        <v>10</v>
      </c>
      <c r="M67" s="21"/>
      <c r="N67" s="23"/>
    </row>
    <row r="68" spans="1:14" ht="16.5" thickBot="1">
      <c r="A68" s="55" t="s">
        <v>8</v>
      </c>
      <c r="B68" s="56"/>
      <c r="C68" s="6">
        <f>I59*C67/1000</f>
        <v>3.125</v>
      </c>
      <c r="D68" s="6">
        <f>I59*D67/1000</f>
        <v>6.5</v>
      </c>
      <c r="E68" s="6">
        <f>I59*E67/1000</f>
        <v>1.75</v>
      </c>
      <c r="F68" s="6">
        <f>I59*F67/1000</f>
        <v>1.5</v>
      </c>
      <c r="G68" s="6">
        <f>I59*G67/1000</f>
        <v>0.875</v>
      </c>
      <c r="H68" s="6">
        <f>I59*H67/1000</f>
        <v>1.25</v>
      </c>
      <c r="I68" s="6">
        <f>I59*I67/1000</f>
        <v>3.125</v>
      </c>
      <c r="J68" s="6">
        <f>I59*J67/1000</f>
        <v>3</v>
      </c>
      <c r="K68" s="6">
        <f>I59*K67/1000</f>
        <v>3</v>
      </c>
      <c r="L68" s="6">
        <f>I59*L67/1000</f>
        <v>0.25</v>
      </c>
      <c r="M68" s="21"/>
      <c r="N68" s="23"/>
    </row>
    <row r="69" spans="1:14" ht="16.5" thickBot="1">
      <c r="A69" s="48" t="s">
        <v>9</v>
      </c>
      <c r="B69" s="49"/>
      <c r="C69" s="6">
        <v>40</v>
      </c>
      <c r="D69" s="6">
        <v>35</v>
      </c>
      <c r="E69" s="6">
        <v>300</v>
      </c>
      <c r="F69" s="6">
        <v>35</v>
      </c>
      <c r="G69" s="6">
        <v>45</v>
      </c>
      <c r="H69" s="6">
        <v>200</v>
      </c>
      <c r="I69" s="6">
        <v>30</v>
      </c>
      <c r="J69" s="6">
        <v>40</v>
      </c>
      <c r="K69" s="6">
        <v>30</v>
      </c>
      <c r="L69" s="6">
        <v>10</v>
      </c>
      <c r="M69" s="21"/>
      <c r="N69" s="23"/>
    </row>
    <row r="70" spans="1:14" ht="16.5" thickBot="1">
      <c r="A70" s="48" t="s">
        <v>10</v>
      </c>
      <c r="B70" s="49"/>
      <c r="C70" s="6">
        <f>C68*C69</f>
        <v>125</v>
      </c>
      <c r="D70" s="6">
        <f aca="true" t="shared" si="3" ref="D70:K70">D68*D69</f>
        <v>227.5</v>
      </c>
      <c r="E70" s="6">
        <f t="shared" si="3"/>
        <v>525</v>
      </c>
      <c r="F70" s="6">
        <f t="shared" si="3"/>
        <v>52.5</v>
      </c>
      <c r="G70" s="6">
        <f t="shared" si="3"/>
        <v>39.375</v>
      </c>
      <c r="H70" s="6">
        <f t="shared" si="3"/>
        <v>250</v>
      </c>
      <c r="I70" s="6">
        <f t="shared" si="3"/>
        <v>93.75</v>
      </c>
      <c r="J70" s="6">
        <f t="shared" si="3"/>
        <v>120</v>
      </c>
      <c r="K70" s="6">
        <f t="shared" si="3"/>
        <v>90</v>
      </c>
      <c r="L70" s="6">
        <f>L68*L69</f>
        <v>2.5</v>
      </c>
      <c r="M70" s="26">
        <f>SUM(C70:L70)</f>
        <v>1525.625</v>
      </c>
      <c r="N70" s="27">
        <f>SUM(M70)</f>
        <v>1525.625</v>
      </c>
    </row>
    <row r="71" spans="1:14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46"/>
      <c r="N71" s="47"/>
    </row>
    <row r="72" spans="1:14" ht="15.75">
      <c r="A72" s="19"/>
      <c r="B72" s="19" t="s">
        <v>69</v>
      </c>
      <c r="C72" s="19"/>
      <c r="D72" s="19"/>
      <c r="E72" s="19"/>
      <c r="F72" s="19"/>
      <c r="G72" s="19"/>
      <c r="H72" s="19"/>
      <c r="I72" s="19" t="s">
        <v>70</v>
      </c>
      <c r="J72" s="19"/>
      <c r="K72" s="19"/>
      <c r="L72" s="19"/>
      <c r="M72" s="46"/>
      <c r="N72" s="47"/>
    </row>
    <row r="75" spans="1:10" ht="15.75">
      <c r="A75" s="3" t="s">
        <v>2</v>
      </c>
      <c r="H75" s="13">
        <v>5</v>
      </c>
      <c r="I75" t="s">
        <v>62</v>
      </c>
      <c r="J75" s="13"/>
    </row>
    <row r="76" spans="1:10" ht="15.75">
      <c r="A76" s="12"/>
      <c r="B76" s="16"/>
      <c r="G76" s="50" t="s">
        <v>11</v>
      </c>
      <c r="H76" s="50"/>
      <c r="I76">
        <v>25</v>
      </c>
      <c r="J76" t="s">
        <v>21</v>
      </c>
    </row>
    <row r="77" spans="1:10" ht="16.5" thickBot="1">
      <c r="A77" s="4"/>
      <c r="I77" s="10" t="s">
        <v>20</v>
      </c>
      <c r="J77" s="10"/>
    </row>
    <row r="78" spans="1:14" ht="15.75" thickBot="1">
      <c r="A78" s="35" t="s">
        <v>3</v>
      </c>
      <c r="B78" s="51" t="s">
        <v>5</v>
      </c>
      <c r="C78" s="53" t="s">
        <v>6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23"/>
    </row>
    <row r="79" spans="1:14" ht="32.25" thickBot="1">
      <c r="A79" s="36" t="s">
        <v>4</v>
      </c>
      <c r="B79" s="52"/>
      <c r="C79" s="6" t="s">
        <v>13</v>
      </c>
      <c r="D79" s="6" t="s">
        <v>17</v>
      </c>
      <c r="E79" s="6" t="s">
        <v>25</v>
      </c>
      <c r="F79" s="6" t="s">
        <v>14</v>
      </c>
      <c r="G79" s="6" t="s">
        <v>15</v>
      </c>
      <c r="H79" s="6" t="s">
        <v>50</v>
      </c>
      <c r="I79" s="6" t="s">
        <v>49</v>
      </c>
      <c r="J79" s="6" t="s">
        <v>26</v>
      </c>
      <c r="K79" s="6" t="s">
        <v>51</v>
      </c>
      <c r="L79" s="6" t="s">
        <v>38</v>
      </c>
      <c r="M79" s="21" t="s">
        <v>59</v>
      </c>
      <c r="N79" s="23"/>
    </row>
    <row r="80" spans="1:14" ht="32.25" thickBot="1">
      <c r="A80" s="36">
        <v>1</v>
      </c>
      <c r="B80" s="6" t="s">
        <v>22</v>
      </c>
      <c r="C80" s="6"/>
      <c r="D80" s="6">
        <v>250</v>
      </c>
      <c r="E80" s="6">
        <v>70</v>
      </c>
      <c r="F80" s="6"/>
      <c r="G80" s="6"/>
      <c r="H80" s="6"/>
      <c r="I80" s="6">
        <v>55</v>
      </c>
      <c r="J80" s="6">
        <v>80</v>
      </c>
      <c r="K80" s="6"/>
      <c r="L80" s="6">
        <v>5</v>
      </c>
      <c r="M80" s="21">
        <v>10</v>
      </c>
      <c r="N80" s="23"/>
    </row>
    <row r="81" spans="1:14" ht="16.5" thickBot="1">
      <c r="A81" s="7">
        <v>2</v>
      </c>
      <c r="B81" s="6" t="s">
        <v>23</v>
      </c>
      <c r="C81" s="6"/>
      <c r="D81" s="6"/>
      <c r="E81" s="6"/>
      <c r="F81" s="6"/>
      <c r="G81" s="6"/>
      <c r="H81" s="6">
        <v>125</v>
      </c>
      <c r="I81" s="6">
        <v>50</v>
      </c>
      <c r="J81" s="6">
        <v>70</v>
      </c>
      <c r="K81" s="6">
        <v>71</v>
      </c>
      <c r="L81" s="6">
        <v>5</v>
      </c>
      <c r="M81" s="21"/>
      <c r="N81" s="23"/>
    </row>
    <row r="82" spans="1:14" ht="16.5" thickBot="1">
      <c r="A82" s="7">
        <v>3</v>
      </c>
      <c r="B82" s="5" t="s">
        <v>24</v>
      </c>
      <c r="C82" s="6"/>
      <c r="D82" s="6"/>
      <c r="E82" s="6"/>
      <c r="F82" s="6">
        <v>1</v>
      </c>
      <c r="G82" s="6">
        <v>35</v>
      </c>
      <c r="H82" s="6"/>
      <c r="I82" s="6"/>
      <c r="J82" s="6"/>
      <c r="K82" s="6"/>
      <c r="L82" s="6"/>
      <c r="M82" s="21"/>
      <c r="N82" s="23"/>
    </row>
    <row r="83" spans="1:14" ht="16.5" thickBot="1">
      <c r="A83" s="7">
        <v>4</v>
      </c>
      <c r="B83" s="6" t="s">
        <v>13</v>
      </c>
      <c r="C83" s="6">
        <v>125</v>
      </c>
      <c r="D83" s="6"/>
      <c r="E83" s="6"/>
      <c r="F83" s="6"/>
      <c r="G83" s="6"/>
      <c r="H83" s="6"/>
      <c r="I83" s="6"/>
      <c r="J83" s="6"/>
      <c r="K83" s="6"/>
      <c r="L83" s="6"/>
      <c r="M83" s="21"/>
      <c r="N83" s="23"/>
    </row>
    <row r="84" spans="1:14" ht="16.5" thickBot="1">
      <c r="A84" s="48" t="s">
        <v>7</v>
      </c>
      <c r="B84" s="49"/>
      <c r="C84" s="6">
        <v>125</v>
      </c>
      <c r="D84" s="6">
        <v>250</v>
      </c>
      <c r="E84" s="6">
        <v>70</v>
      </c>
      <c r="F84" s="6">
        <v>1</v>
      </c>
      <c r="G84" s="6">
        <v>35</v>
      </c>
      <c r="H84" s="6">
        <v>125</v>
      </c>
      <c r="I84" s="6">
        <v>105</v>
      </c>
      <c r="J84" s="6">
        <v>150</v>
      </c>
      <c r="K84" s="6">
        <v>71</v>
      </c>
      <c r="L84" s="6">
        <v>10</v>
      </c>
      <c r="M84" s="21">
        <v>10</v>
      </c>
      <c r="N84" s="23"/>
    </row>
    <row r="85" spans="1:14" ht="16.5" thickBot="1">
      <c r="A85" s="55" t="s">
        <v>8</v>
      </c>
      <c r="B85" s="56"/>
      <c r="C85" s="6">
        <f>I76*C84/1000</f>
        <v>3.125</v>
      </c>
      <c r="D85" s="6">
        <f>I76*D84/1000</f>
        <v>6.25</v>
      </c>
      <c r="E85" s="6">
        <f>I76*E84/1000</f>
        <v>1.75</v>
      </c>
      <c r="F85" s="6">
        <f>I76*F84/1000</f>
        <v>0.025</v>
      </c>
      <c r="G85" s="6">
        <f>I76*G84/1000</f>
        <v>0.875</v>
      </c>
      <c r="H85" s="6">
        <f>I76*H84/1000</f>
        <v>3.125</v>
      </c>
      <c r="I85" s="6">
        <f>I76*I84/1000</f>
        <v>2.625</v>
      </c>
      <c r="J85" s="6">
        <f>I76*J84/1000</f>
        <v>3.75</v>
      </c>
      <c r="K85" s="6">
        <f>I76*K84/1000</f>
        <v>1.775</v>
      </c>
      <c r="L85" s="6">
        <f>I76*L84/1000</f>
        <v>0.25</v>
      </c>
      <c r="M85" s="21">
        <f>SUM(M84*I76/1000)</f>
        <v>0.25</v>
      </c>
      <c r="N85" s="23"/>
    </row>
    <row r="86" spans="1:14" ht="16.5" thickBot="1">
      <c r="A86" s="48" t="s">
        <v>9</v>
      </c>
      <c r="B86" s="49"/>
      <c r="C86" s="6">
        <v>40</v>
      </c>
      <c r="D86" s="6">
        <v>55</v>
      </c>
      <c r="E86" s="6">
        <v>300</v>
      </c>
      <c r="F86" s="6">
        <v>850</v>
      </c>
      <c r="G86" s="6">
        <v>45</v>
      </c>
      <c r="H86" s="6">
        <v>30</v>
      </c>
      <c r="I86" s="6">
        <v>40</v>
      </c>
      <c r="J86" s="6">
        <v>30</v>
      </c>
      <c r="K86" s="6">
        <v>70</v>
      </c>
      <c r="L86" s="6">
        <v>10</v>
      </c>
      <c r="M86" s="21">
        <v>130</v>
      </c>
      <c r="N86" s="23"/>
    </row>
    <row r="87" spans="1:14" ht="16.5" thickBot="1">
      <c r="A87" s="48" t="s">
        <v>10</v>
      </c>
      <c r="B87" s="49"/>
      <c r="C87" s="6">
        <f>C85*C86</f>
        <v>125</v>
      </c>
      <c r="D87" s="6">
        <f aca="true" t="shared" si="4" ref="D87:J87">D85*D86</f>
        <v>343.75</v>
      </c>
      <c r="E87" s="6">
        <f t="shared" si="4"/>
        <v>525</v>
      </c>
      <c r="F87" s="6">
        <f t="shared" si="4"/>
        <v>21.25</v>
      </c>
      <c r="G87" s="6">
        <f t="shared" si="4"/>
        <v>39.375</v>
      </c>
      <c r="H87" s="6">
        <f t="shared" si="4"/>
        <v>93.75</v>
      </c>
      <c r="I87" s="6">
        <f t="shared" si="4"/>
        <v>105</v>
      </c>
      <c r="J87" s="6">
        <f t="shared" si="4"/>
        <v>112.5</v>
      </c>
      <c r="K87" s="6">
        <f>K85*K86</f>
        <v>124.25</v>
      </c>
      <c r="L87" s="6">
        <f>L85*L86</f>
        <v>2.5</v>
      </c>
      <c r="M87" s="22">
        <f>M85*M86</f>
        <v>32.5</v>
      </c>
      <c r="N87" s="23">
        <f>SUM(C87:M87)</f>
        <v>1524.875</v>
      </c>
    </row>
    <row r="88" spans="1:14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0"/>
      <c r="N88" s="43"/>
    </row>
    <row r="89" spans="1:14" ht="15.75">
      <c r="A89" s="19"/>
      <c r="B89" s="19" t="s">
        <v>69</v>
      </c>
      <c r="C89" s="19"/>
      <c r="D89" s="19"/>
      <c r="E89" s="19"/>
      <c r="F89" s="19"/>
      <c r="G89" s="19"/>
      <c r="H89" s="19"/>
      <c r="I89" s="19" t="s">
        <v>70</v>
      </c>
      <c r="J89" s="19"/>
      <c r="K89" s="19"/>
      <c r="L89" s="19"/>
      <c r="M89" s="20"/>
      <c r="N89" s="43"/>
    </row>
    <row r="90" spans="1:14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43"/>
    </row>
    <row r="92" spans="1:10" ht="14.25" customHeight="1">
      <c r="A92" s="3" t="s">
        <v>2</v>
      </c>
      <c r="H92" s="13">
        <v>6</v>
      </c>
      <c r="I92" t="s">
        <v>62</v>
      </c>
      <c r="J92" s="13"/>
    </row>
    <row r="93" spans="1:10" ht="15.75">
      <c r="A93" s="12"/>
      <c r="B93" s="16"/>
      <c r="G93" s="50" t="s">
        <v>11</v>
      </c>
      <c r="H93" s="50"/>
      <c r="I93">
        <v>20</v>
      </c>
      <c r="J93" t="s">
        <v>21</v>
      </c>
    </row>
    <row r="94" spans="1:10" ht="13.5" customHeight="1" thickBot="1">
      <c r="A94" s="4"/>
      <c r="I94" s="10" t="s">
        <v>20</v>
      </c>
      <c r="J94" s="10"/>
    </row>
    <row r="95" spans="1:14" ht="15.75" thickBot="1">
      <c r="A95" s="35" t="s">
        <v>3</v>
      </c>
      <c r="B95" s="51" t="s">
        <v>5</v>
      </c>
      <c r="C95" s="53" t="s">
        <v>6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23"/>
    </row>
    <row r="96" spans="1:14" ht="63.75" thickBot="1">
      <c r="A96" s="36" t="s">
        <v>4</v>
      </c>
      <c r="B96" s="52"/>
      <c r="C96" s="6" t="s">
        <v>13</v>
      </c>
      <c r="D96" s="6" t="s">
        <v>28</v>
      </c>
      <c r="E96" s="6" t="s">
        <v>25</v>
      </c>
      <c r="F96" s="6" t="s">
        <v>29</v>
      </c>
      <c r="G96" s="6" t="s">
        <v>15</v>
      </c>
      <c r="H96" s="6" t="s">
        <v>30</v>
      </c>
      <c r="I96" s="6" t="s">
        <v>46</v>
      </c>
      <c r="J96" s="6" t="s">
        <v>47</v>
      </c>
      <c r="K96" s="6" t="s">
        <v>48</v>
      </c>
      <c r="L96" s="6" t="s">
        <v>38</v>
      </c>
      <c r="M96" s="21" t="s">
        <v>59</v>
      </c>
      <c r="N96" s="23"/>
    </row>
    <row r="97" spans="1:14" ht="32.25" thickBot="1">
      <c r="A97" s="36">
        <v>1</v>
      </c>
      <c r="B97" s="6" t="s">
        <v>41</v>
      </c>
      <c r="C97" s="6"/>
      <c r="D97" s="6">
        <v>250</v>
      </c>
      <c r="E97" s="6">
        <v>70</v>
      </c>
      <c r="F97" s="6">
        <v>50</v>
      </c>
      <c r="G97" s="6"/>
      <c r="H97" s="6"/>
      <c r="I97" s="6"/>
      <c r="J97" s="6">
        <v>50</v>
      </c>
      <c r="K97" s="6">
        <v>60</v>
      </c>
      <c r="L97" s="6">
        <v>5</v>
      </c>
      <c r="M97" s="21">
        <v>10</v>
      </c>
      <c r="N97" s="23"/>
    </row>
    <row r="98" spans="1:14" ht="16.5" thickBot="1">
      <c r="A98" s="7">
        <v>2</v>
      </c>
      <c r="B98" s="6" t="s">
        <v>23</v>
      </c>
      <c r="C98" s="6"/>
      <c r="D98" s="6"/>
      <c r="E98" s="6"/>
      <c r="F98" s="6"/>
      <c r="G98" s="6"/>
      <c r="H98" s="6"/>
      <c r="I98" s="6">
        <v>125</v>
      </c>
      <c r="J98" s="6">
        <v>50</v>
      </c>
      <c r="K98" s="6">
        <v>50</v>
      </c>
      <c r="L98" s="6">
        <v>5</v>
      </c>
      <c r="M98" s="21"/>
      <c r="N98" s="23"/>
    </row>
    <row r="99" spans="1:14" ht="16.5" thickBot="1">
      <c r="A99" s="7">
        <v>3</v>
      </c>
      <c r="B99" s="5" t="s">
        <v>27</v>
      </c>
      <c r="C99" s="6"/>
      <c r="D99" s="6"/>
      <c r="E99" s="6"/>
      <c r="F99" s="6"/>
      <c r="G99" s="6">
        <v>35</v>
      </c>
      <c r="H99" s="6">
        <v>50</v>
      </c>
      <c r="I99" s="6"/>
      <c r="J99" s="6"/>
      <c r="K99" s="6"/>
      <c r="L99" s="6"/>
      <c r="M99" s="21"/>
      <c r="N99" s="23"/>
    </row>
    <row r="100" spans="1:14" ht="16.5" thickBot="1">
      <c r="A100" s="7">
        <v>4</v>
      </c>
      <c r="B100" s="6" t="s">
        <v>13</v>
      </c>
      <c r="C100" s="6">
        <v>125</v>
      </c>
      <c r="D100" s="6"/>
      <c r="E100" s="6"/>
      <c r="F100" s="6"/>
      <c r="G100" s="6"/>
      <c r="H100" s="6"/>
      <c r="I100" s="6"/>
      <c r="J100" s="6"/>
      <c r="K100" s="6"/>
      <c r="L100" s="6"/>
      <c r="M100" s="21"/>
      <c r="N100" s="23"/>
    </row>
    <row r="101" spans="1:14" ht="16.5" thickBot="1">
      <c r="A101" s="48" t="s">
        <v>7</v>
      </c>
      <c r="B101" s="49"/>
      <c r="C101" s="6">
        <v>125</v>
      </c>
      <c r="D101" s="6">
        <v>250</v>
      </c>
      <c r="E101" s="6">
        <v>70</v>
      </c>
      <c r="F101" s="6">
        <v>50</v>
      </c>
      <c r="G101" s="6">
        <v>35</v>
      </c>
      <c r="H101" s="6">
        <v>50</v>
      </c>
      <c r="I101" s="6">
        <v>125</v>
      </c>
      <c r="J101" s="6">
        <v>100</v>
      </c>
      <c r="K101" s="6">
        <v>110</v>
      </c>
      <c r="L101" s="6">
        <v>10</v>
      </c>
      <c r="M101" s="21">
        <v>10</v>
      </c>
      <c r="N101" s="23"/>
    </row>
    <row r="102" spans="1:14" ht="16.5" thickBot="1">
      <c r="A102" s="55" t="s">
        <v>8</v>
      </c>
      <c r="B102" s="56"/>
      <c r="C102" s="6">
        <f>I93*C101/1000</f>
        <v>2.5</v>
      </c>
      <c r="D102" s="6">
        <f>I93*D101/1000</f>
        <v>5</v>
      </c>
      <c r="E102" s="6">
        <f>I93*E101/1000</f>
        <v>1.4</v>
      </c>
      <c r="F102" s="6">
        <f>I93*F101/1000</f>
        <v>1</v>
      </c>
      <c r="G102" s="6">
        <f>I93*G101/1000</f>
        <v>0.7</v>
      </c>
      <c r="H102" s="6">
        <f>I93*H101/1000</f>
        <v>1</v>
      </c>
      <c r="I102" s="6">
        <f>I93*I101/1000</f>
        <v>2.5</v>
      </c>
      <c r="J102" s="6">
        <f>I93*J101/1000</f>
        <v>2</v>
      </c>
      <c r="K102" s="6">
        <f>I93*K101/1000</f>
        <v>2.2</v>
      </c>
      <c r="L102" s="6">
        <f>SUM(L101*I93/1000)</f>
        <v>0.2</v>
      </c>
      <c r="M102" s="21">
        <f>L101*I93/1000</f>
        <v>0.2</v>
      </c>
      <c r="N102" s="23"/>
    </row>
    <row r="103" spans="1:14" ht="16.5" thickBot="1">
      <c r="A103" s="48" t="s">
        <v>9</v>
      </c>
      <c r="B103" s="49"/>
      <c r="C103" s="6">
        <v>40</v>
      </c>
      <c r="D103" s="6">
        <v>35</v>
      </c>
      <c r="E103" s="6">
        <v>300</v>
      </c>
      <c r="F103" s="6">
        <v>45</v>
      </c>
      <c r="G103" s="6">
        <v>45</v>
      </c>
      <c r="H103" s="6">
        <v>200</v>
      </c>
      <c r="I103" s="6">
        <v>30</v>
      </c>
      <c r="J103" s="6">
        <v>40</v>
      </c>
      <c r="K103" s="6">
        <v>30</v>
      </c>
      <c r="L103" s="6">
        <v>10</v>
      </c>
      <c r="M103" s="21">
        <v>130</v>
      </c>
      <c r="N103" s="23"/>
    </row>
    <row r="104" spans="1:14" ht="16.5" thickBot="1">
      <c r="A104" s="48" t="s">
        <v>10</v>
      </c>
      <c r="B104" s="49"/>
      <c r="C104" s="11">
        <f>C102*C103</f>
        <v>100</v>
      </c>
      <c r="D104" s="11">
        <f aca="true" t="shared" si="5" ref="D104:J104">D102*D103</f>
        <v>175</v>
      </c>
      <c r="E104" s="28">
        <f t="shared" si="5"/>
        <v>420</v>
      </c>
      <c r="F104" s="28">
        <f t="shared" si="5"/>
        <v>45</v>
      </c>
      <c r="G104" s="11">
        <f t="shared" si="5"/>
        <v>31.499999999999996</v>
      </c>
      <c r="H104" s="28">
        <f t="shared" si="5"/>
        <v>200</v>
      </c>
      <c r="I104" s="11">
        <f t="shared" si="5"/>
        <v>75</v>
      </c>
      <c r="J104" s="28">
        <f t="shared" si="5"/>
        <v>80</v>
      </c>
      <c r="K104" s="11">
        <f>K102*K103</f>
        <v>66</v>
      </c>
      <c r="L104" s="11">
        <f>L102*L103</f>
        <v>2</v>
      </c>
      <c r="M104" s="22">
        <f>M102*M103</f>
        <v>26</v>
      </c>
      <c r="N104" s="23">
        <f>SUM(C104:M104)</f>
        <v>1220.5</v>
      </c>
    </row>
    <row r="105" spans="2:9" ht="30.75" customHeight="1">
      <c r="B105" t="s">
        <v>69</v>
      </c>
      <c r="I105" s="19" t="s">
        <v>70</v>
      </c>
    </row>
    <row r="106" ht="18" customHeight="1">
      <c r="I106" s="19"/>
    </row>
    <row r="107" ht="18" customHeight="1">
      <c r="I107" s="19"/>
    </row>
    <row r="108" ht="18" customHeight="1">
      <c r="I108" s="19"/>
    </row>
    <row r="109" ht="66" customHeight="1">
      <c r="I109" s="19"/>
    </row>
    <row r="110" spans="1:10" ht="15.75">
      <c r="A110" s="3" t="s">
        <v>2</v>
      </c>
      <c r="H110" s="13">
        <v>7</v>
      </c>
      <c r="I110" t="s">
        <v>62</v>
      </c>
      <c r="J110" s="13"/>
    </row>
    <row r="111" spans="1:10" ht="15.75">
      <c r="A111" s="12"/>
      <c r="B111" s="16"/>
      <c r="G111" s="50" t="s">
        <v>11</v>
      </c>
      <c r="H111" s="50"/>
      <c r="I111">
        <v>25</v>
      </c>
      <c r="J111" t="s">
        <v>21</v>
      </c>
    </row>
    <row r="112" spans="1:10" ht="16.5" thickBot="1">
      <c r="A112" s="4"/>
      <c r="I112" s="10" t="s">
        <v>20</v>
      </c>
      <c r="J112" s="10"/>
    </row>
    <row r="113" spans="1:14" ht="15.75" thickBot="1">
      <c r="A113" s="35" t="s">
        <v>3</v>
      </c>
      <c r="B113" s="35" t="s">
        <v>5</v>
      </c>
      <c r="C113" s="53" t="s">
        <v>6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23"/>
    </row>
    <row r="114" spans="1:14" ht="32.25" thickBot="1">
      <c r="A114" s="36" t="s">
        <v>4</v>
      </c>
      <c r="B114" s="36"/>
      <c r="C114" s="6" t="s">
        <v>13</v>
      </c>
      <c r="D114" s="6" t="s">
        <v>17</v>
      </c>
      <c r="E114" s="6" t="s">
        <v>25</v>
      </c>
      <c r="F114" s="6" t="s">
        <v>14</v>
      </c>
      <c r="G114" s="6" t="s">
        <v>15</v>
      </c>
      <c r="H114" s="6" t="s">
        <v>50</v>
      </c>
      <c r="I114" s="6" t="s">
        <v>49</v>
      </c>
      <c r="J114" s="6" t="s">
        <v>26</v>
      </c>
      <c r="K114" s="6" t="s">
        <v>51</v>
      </c>
      <c r="L114" s="6" t="s">
        <v>38</v>
      </c>
      <c r="M114" s="21" t="s">
        <v>59</v>
      </c>
      <c r="N114" s="23"/>
    </row>
    <row r="115" spans="1:14" ht="32.25" thickBot="1">
      <c r="A115" s="36">
        <v>1</v>
      </c>
      <c r="B115" s="6" t="s">
        <v>22</v>
      </c>
      <c r="C115" s="6"/>
      <c r="D115" s="6">
        <v>250</v>
      </c>
      <c r="E115" s="6">
        <v>70</v>
      </c>
      <c r="F115" s="6"/>
      <c r="G115" s="6"/>
      <c r="H115" s="6"/>
      <c r="I115" s="6">
        <v>60</v>
      </c>
      <c r="J115" s="6">
        <v>80</v>
      </c>
      <c r="K115" s="6"/>
      <c r="L115" s="6">
        <v>5</v>
      </c>
      <c r="M115" s="21">
        <v>10</v>
      </c>
      <c r="N115" s="23"/>
    </row>
    <row r="116" spans="1:14" ht="16.5" thickBot="1">
      <c r="A116" s="7">
        <v>2</v>
      </c>
      <c r="B116" s="6" t="s">
        <v>23</v>
      </c>
      <c r="C116" s="6"/>
      <c r="D116" s="6"/>
      <c r="E116" s="6"/>
      <c r="F116" s="6"/>
      <c r="G116" s="6"/>
      <c r="H116" s="6">
        <v>125</v>
      </c>
      <c r="I116" s="6">
        <v>50</v>
      </c>
      <c r="J116" s="6">
        <v>70</v>
      </c>
      <c r="K116" s="6">
        <v>70</v>
      </c>
      <c r="L116" s="6">
        <v>5</v>
      </c>
      <c r="M116" s="21"/>
      <c r="N116" s="23"/>
    </row>
    <row r="117" spans="1:14" ht="16.5" thickBot="1">
      <c r="A117" s="7">
        <v>3</v>
      </c>
      <c r="B117" s="5" t="s">
        <v>24</v>
      </c>
      <c r="C117" s="6"/>
      <c r="D117" s="6"/>
      <c r="E117" s="6"/>
      <c r="F117" s="6">
        <v>1</v>
      </c>
      <c r="G117" s="6">
        <v>30</v>
      </c>
      <c r="H117" s="6"/>
      <c r="I117" s="6"/>
      <c r="J117" s="6"/>
      <c r="K117" s="6"/>
      <c r="L117" s="6"/>
      <c r="M117" s="21"/>
      <c r="N117" s="23"/>
    </row>
    <row r="118" spans="1:14" ht="16.5" thickBot="1">
      <c r="A118" s="7">
        <v>4</v>
      </c>
      <c r="B118" s="6" t="s">
        <v>13</v>
      </c>
      <c r="C118" s="6">
        <v>125</v>
      </c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23"/>
    </row>
    <row r="119" spans="1:14" ht="16.5" thickBot="1">
      <c r="A119" s="3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23"/>
    </row>
    <row r="120" spans="1:14" ht="16.5" thickBot="1">
      <c r="A120" s="7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23"/>
    </row>
    <row r="121" spans="1:14" ht="16.5" thickBot="1">
      <c r="A121" s="7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23"/>
    </row>
    <row r="122" spans="1:14" ht="16.5" thickBot="1">
      <c r="A122" s="7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23"/>
    </row>
    <row r="123" spans="2:14" ht="29.25" thickBot="1">
      <c r="B123" s="33" t="s">
        <v>7</v>
      </c>
      <c r="C123" s="6">
        <v>125</v>
      </c>
      <c r="D123" s="6">
        <v>250</v>
      </c>
      <c r="E123" s="6">
        <v>70</v>
      </c>
      <c r="F123" s="6">
        <v>1</v>
      </c>
      <c r="G123" s="6">
        <v>30</v>
      </c>
      <c r="H123" s="6">
        <v>125</v>
      </c>
      <c r="I123" s="6">
        <v>110</v>
      </c>
      <c r="J123" s="6">
        <v>150</v>
      </c>
      <c r="K123" s="6">
        <v>70</v>
      </c>
      <c r="L123" s="6">
        <v>10</v>
      </c>
      <c r="M123" s="21">
        <v>10</v>
      </c>
      <c r="N123" s="23"/>
    </row>
    <row r="124" spans="1:14" ht="26.25" thickBot="1">
      <c r="A124" s="31" t="s">
        <v>8</v>
      </c>
      <c r="B124" s="32"/>
      <c r="C124" s="6">
        <f>I111*C123/1000</f>
        <v>3.125</v>
      </c>
      <c r="D124" s="6">
        <f>I111*D123/1000</f>
        <v>6.25</v>
      </c>
      <c r="E124" s="6">
        <f>I111*E123/1000</f>
        <v>1.75</v>
      </c>
      <c r="F124" s="6">
        <f>I111*F123/1000</f>
        <v>0.025</v>
      </c>
      <c r="G124" s="6">
        <f>I111*G123/1000</f>
        <v>0.75</v>
      </c>
      <c r="H124" s="6">
        <f>I111*H123/1000</f>
        <v>3.125</v>
      </c>
      <c r="I124" s="6">
        <f>I111*I123/1000</f>
        <v>2.75</v>
      </c>
      <c r="J124" s="6">
        <f>I111*J123/1000</f>
        <v>3.75</v>
      </c>
      <c r="K124" s="6">
        <f>I111*K123/1000</f>
        <v>1.75</v>
      </c>
      <c r="L124" s="6">
        <f>I111*L123/1000</f>
        <v>0.25</v>
      </c>
      <c r="M124" s="21">
        <f>SUM(M123*I111/1000)</f>
        <v>0.25</v>
      </c>
      <c r="N124" s="23"/>
    </row>
    <row r="125" spans="1:14" ht="29.25" thickBot="1">
      <c r="A125" s="33" t="s">
        <v>9</v>
      </c>
      <c r="B125" s="34"/>
      <c r="C125" s="6">
        <v>40</v>
      </c>
      <c r="D125" s="6">
        <v>55</v>
      </c>
      <c r="E125" s="6">
        <v>300</v>
      </c>
      <c r="F125" s="6">
        <v>850</v>
      </c>
      <c r="G125" s="6">
        <v>45</v>
      </c>
      <c r="H125" s="6">
        <v>30</v>
      </c>
      <c r="I125" s="6">
        <v>40</v>
      </c>
      <c r="J125" s="6">
        <v>30</v>
      </c>
      <c r="K125" s="6">
        <v>70</v>
      </c>
      <c r="L125" s="6">
        <v>10</v>
      </c>
      <c r="M125" s="21">
        <v>130</v>
      </c>
      <c r="N125" s="23"/>
    </row>
    <row r="126" spans="1:14" ht="42" thickBot="1">
      <c r="A126" s="33" t="s">
        <v>10</v>
      </c>
      <c r="B126" s="34"/>
      <c r="C126" s="6">
        <f>C124*C125</f>
        <v>125</v>
      </c>
      <c r="D126" s="6">
        <f aca="true" t="shared" si="6" ref="D126:J126">D124*D125</f>
        <v>343.75</v>
      </c>
      <c r="E126" s="6">
        <f t="shared" si="6"/>
        <v>525</v>
      </c>
      <c r="F126" s="6">
        <f t="shared" si="6"/>
        <v>21.25</v>
      </c>
      <c r="G126" s="6">
        <f t="shared" si="6"/>
        <v>33.75</v>
      </c>
      <c r="H126" s="6">
        <f t="shared" si="6"/>
        <v>93.75</v>
      </c>
      <c r="I126" s="6">
        <f t="shared" si="6"/>
        <v>110</v>
      </c>
      <c r="J126" s="6">
        <f t="shared" si="6"/>
        <v>112.5</v>
      </c>
      <c r="K126" s="6">
        <f>K124*K125</f>
        <v>122.5</v>
      </c>
      <c r="L126" s="6">
        <f>L124*L125</f>
        <v>2.5</v>
      </c>
      <c r="M126" s="22">
        <f>M124*M125</f>
        <v>32.5</v>
      </c>
      <c r="N126" s="23">
        <f>SUM(C126:M126)</f>
        <v>1522.5</v>
      </c>
    </row>
    <row r="127" spans="1:14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43"/>
    </row>
    <row r="128" spans="1:14" ht="15.75">
      <c r="A128" s="19"/>
      <c r="B128" s="19" t="s">
        <v>69</v>
      </c>
      <c r="C128" s="19"/>
      <c r="D128" s="19"/>
      <c r="E128" s="19"/>
      <c r="F128" s="19"/>
      <c r="G128" s="19"/>
      <c r="H128" s="19"/>
      <c r="I128" s="19" t="s">
        <v>70</v>
      </c>
      <c r="J128" s="19"/>
      <c r="K128" s="19"/>
      <c r="L128" s="19"/>
      <c r="M128" s="20"/>
      <c r="N128" s="43"/>
    </row>
    <row r="129" spans="1:14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43"/>
    </row>
    <row r="131" spans="1:10" ht="15.75">
      <c r="A131" s="3" t="s">
        <v>2</v>
      </c>
      <c r="H131" s="13">
        <v>8</v>
      </c>
      <c r="I131" t="s">
        <v>62</v>
      </c>
      <c r="J131" s="13"/>
    </row>
    <row r="132" spans="1:10" ht="15.75">
      <c r="A132" s="12"/>
      <c r="B132" s="16"/>
      <c r="G132" s="50" t="s">
        <v>11</v>
      </c>
      <c r="H132" s="50"/>
      <c r="I132">
        <v>25</v>
      </c>
      <c r="J132" t="s">
        <v>21</v>
      </c>
    </row>
    <row r="133" spans="1:10" ht="16.5" thickBot="1">
      <c r="A133" s="4"/>
      <c r="I133" s="10" t="s">
        <v>20</v>
      </c>
      <c r="J133" s="10"/>
    </row>
    <row r="134" spans="1:14" ht="15.75" thickBot="1">
      <c r="A134" s="35" t="s">
        <v>3</v>
      </c>
      <c r="B134" s="35" t="s">
        <v>5</v>
      </c>
      <c r="C134" s="53" t="s">
        <v>6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23"/>
    </row>
    <row r="135" spans="1:14" ht="63.75" thickBot="1">
      <c r="A135" s="36" t="s">
        <v>4</v>
      </c>
      <c r="B135" s="36"/>
      <c r="C135" s="41" t="s">
        <v>13</v>
      </c>
      <c r="D135" s="41" t="s">
        <v>28</v>
      </c>
      <c r="E135" s="41" t="s">
        <v>25</v>
      </c>
      <c r="F135" s="6" t="s">
        <v>29</v>
      </c>
      <c r="G135" s="6" t="s">
        <v>15</v>
      </c>
      <c r="H135" s="6" t="s">
        <v>30</v>
      </c>
      <c r="I135" s="6" t="s">
        <v>46</v>
      </c>
      <c r="J135" s="6" t="s">
        <v>47</v>
      </c>
      <c r="K135" s="6" t="s">
        <v>48</v>
      </c>
      <c r="L135" s="6" t="s">
        <v>38</v>
      </c>
      <c r="M135" s="21" t="s">
        <v>59</v>
      </c>
      <c r="N135" s="23"/>
    </row>
    <row r="136" spans="1:14" ht="32.25" thickBot="1">
      <c r="A136" s="36">
        <v>1</v>
      </c>
      <c r="B136" s="6" t="s">
        <v>41</v>
      </c>
      <c r="C136" s="6"/>
      <c r="D136" s="6">
        <v>250</v>
      </c>
      <c r="E136" s="6">
        <v>70</v>
      </c>
      <c r="F136" s="6">
        <v>50</v>
      </c>
      <c r="G136" s="6"/>
      <c r="H136" s="6"/>
      <c r="I136" s="6"/>
      <c r="J136" s="6">
        <v>50</v>
      </c>
      <c r="K136" s="6">
        <v>60</v>
      </c>
      <c r="L136" s="6">
        <v>5</v>
      </c>
      <c r="M136" s="21">
        <v>10</v>
      </c>
      <c r="N136" s="23"/>
    </row>
    <row r="137" spans="1:14" ht="16.5" thickBot="1">
      <c r="A137" s="7">
        <v>2</v>
      </c>
      <c r="B137" s="6" t="s">
        <v>23</v>
      </c>
      <c r="C137" s="6"/>
      <c r="D137" s="6"/>
      <c r="E137" s="6"/>
      <c r="F137" s="6"/>
      <c r="G137" s="6"/>
      <c r="H137" s="6"/>
      <c r="I137" s="6">
        <v>125</v>
      </c>
      <c r="J137" s="6">
        <v>50</v>
      </c>
      <c r="K137" s="6">
        <v>50</v>
      </c>
      <c r="L137" s="6">
        <v>5</v>
      </c>
      <c r="M137" s="21"/>
      <c r="N137" s="23"/>
    </row>
    <row r="138" spans="1:14" ht="16.5" thickBot="1">
      <c r="A138" s="7">
        <v>3</v>
      </c>
      <c r="B138" s="5" t="s">
        <v>27</v>
      </c>
      <c r="C138" s="6"/>
      <c r="D138" s="6"/>
      <c r="E138" s="6"/>
      <c r="F138" s="6"/>
      <c r="G138" s="6">
        <v>35</v>
      </c>
      <c r="H138" s="6">
        <v>50</v>
      </c>
      <c r="I138" s="6"/>
      <c r="J138" s="6"/>
      <c r="K138" s="6"/>
      <c r="L138" s="6"/>
      <c r="M138" s="21"/>
      <c r="N138" s="23"/>
    </row>
    <row r="139" spans="1:14" ht="16.5" thickBot="1">
      <c r="A139" s="7">
        <v>4</v>
      </c>
      <c r="B139" s="6" t="s">
        <v>13</v>
      </c>
      <c r="C139" s="6">
        <v>125</v>
      </c>
      <c r="D139" s="6"/>
      <c r="E139" s="6"/>
      <c r="F139" s="6"/>
      <c r="G139" s="6"/>
      <c r="H139" s="6"/>
      <c r="I139" s="6"/>
      <c r="J139" s="6"/>
      <c r="K139" s="6"/>
      <c r="L139" s="6"/>
      <c r="M139" s="21"/>
      <c r="N139" s="23"/>
    </row>
    <row r="140" spans="1:14" ht="80.25" thickBot="1">
      <c r="A140" s="33" t="s">
        <v>7</v>
      </c>
      <c r="B140" s="34"/>
      <c r="C140" s="6">
        <v>125</v>
      </c>
      <c r="D140" s="6">
        <v>250</v>
      </c>
      <c r="E140" s="6">
        <v>70</v>
      </c>
      <c r="F140" s="6">
        <v>50</v>
      </c>
      <c r="G140" s="6">
        <v>35</v>
      </c>
      <c r="H140" s="6">
        <v>50</v>
      </c>
      <c r="I140" s="6">
        <v>125</v>
      </c>
      <c r="J140" s="6">
        <v>100</v>
      </c>
      <c r="K140" s="6">
        <v>110</v>
      </c>
      <c r="L140" s="6">
        <v>10</v>
      </c>
      <c r="M140" s="21">
        <v>10</v>
      </c>
      <c r="N140" s="23"/>
    </row>
    <row r="141" spans="1:14" ht="16.5" thickBot="1">
      <c r="A141" s="55" t="s">
        <v>8</v>
      </c>
      <c r="B141" s="56"/>
      <c r="C141" s="6">
        <f>I132*C140/1000</f>
        <v>3.125</v>
      </c>
      <c r="D141" s="6">
        <f>I132*D140/1000</f>
        <v>6.25</v>
      </c>
      <c r="E141" s="6">
        <f>I132*E140/1000</f>
        <v>1.75</v>
      </c>
      <c r="F141" s="6">
        <f>I132*F140/1000</f>
        <v>1.25</v>
      </c>
      <c r="G141" s="6">
        <f>I132*G140/1000</f>
        <v>0.875</v>
      </c>
      <c r="H141" s="6">
        <f>I132*H140/1000</f>
        <v>1.25</v>
      </c>
      <c r="I141" s="6">
        <f>I132*I140/1000</f>
        <v>3.125</v>
      </c>
      <c r="J141" s="6">
        <f>I132*J140/1000</f>
        <v>2.5</v>
      </c>
      <c r="K141" s="6">
        <f>I132*K140/1000</f>
        <v>2.75</v>
      </c>
      <c r="L141" s="6">
        <f>SUM(L140*I132/1000)</f>
        <v>0.25</v>
      </c>
      <c r="M141" s="21">
        <f>L140*I132/1000</f>
        <v>0.25</v>
      </c>
      <c r="N141" s="23"/>
    </row>
    <row r="142" spans="1:14" ht="16.5" thickBot="1">
      <c r="A142" s="48" t="s">
        <v>9</v>
      </c>
      <c r="B142" s="49"/>
      <c r="C142" s="6">
        <v>40</v>
      </c>
      <c r="D142" s="6">
        <v>35</v>
      </c>
      <c r="E142" s="6">
        <v>300</v>
      </c>
      <c r="F142" s="6">
        <v>45</v>
      </c>
      <c r="G142" s="6">
        <v>45</v>
      </c>
      <c r="H142" s="6">
        <v>200</v>
      </c>
      <c r="I142" s="6">
        <v>30</v>
      </c>
      <c r="J142" s="6">
        <v>40</v>
      </c>
      <c r="K142" s="6">
        <v>30</v>
      </c>
      <c r="L142" s="6">
        <v>10</v>
      </c>
      <c r="M142" s="21">
        <v>130</v>
      </c>
      <c r="N142" s="23"/>
    </row>
    <row r="143" spans="1:14" ht="16.5" thickBot="1">
      <c r="A143" s="48" t="s">
        <v>10</v>
      </c>
      <c r="B143" s="49"/>
      <c r="C143" s="11">
        <f>C141*C142</f>
        <v>125</v>
      </c>
      <c r="D143" s="11">
        <f aca="true" t="shared" si="7" ref="D143:J143">D141*D142</f>
        <v>218.75</v>
      </c>
      <c r="E143" s="28">
        <f t="shared" si="7"/>
        <v>525</v>
      </c>
      <c r="F143" s="28">
        <f t="shared" si="7"/>
        <v>56.25</v>
      </c>
      <c r="G143" s="11">
        <f t="shared" si="7"/>
        <v>39.375</v>
      </c>
      <c r="H143" s="28">
        <f t="shared" si="7"/>
        <v>250</v>
      </c>
      <c r="I143" s="11">
        <f t="shared" si="7"/>
        <v>93.75</v>
      </c>
      <c r="J143" s="28">
        <f t="shared" si="7"/>
        <v>100</v>
      </c>
      <c r="K143" s="11">
        <f>K141*K142</f>
        <v>82.5</v>
      </c>
      <c r="L143" s="11">
        <f>L141*L142</f>
        <v>2.5</v>
      </c>
      <c r="M143" s="22">
        <f>M141*M142</f>
        <v>32.5</v>
      </c>
      <c r="N143" s="23">
        <f>SUM(C143:M143)</f>
        <v>1525.625</v>
      </c>
    </row>
    <row r="144" spans="1:14" ht="15.75">
      <c r="A144" s="19"/>
      <c r="B144" s="19"/>
      <c r="C144" s="20"/>
      <c r="D144" s="20"/>
      <c r="E144" s="44"/>
      <c r="F144" s="44"/>
      <c r="G144" s="20"/>
      <c r="H144" s="44"/>
      <c r="I144" s="20"/>
      <c r="J144" s="44"/>
      <c r="K144" s="20"/>
      <c r="L144" s="20"/>
      <c r="M144" s="20"/>
      <c r="N144" s="43"/>
    </row>
    <row r="146" spans="2:9" ht="15.75">
      <c r="B146" t="s">
        <v>69</v>
      </c>
      <c r="I146" s="19" t="s">
        <v>70</v>
      </c>
    </row>
    <row r="149" ht="27.75" customHeight="1"/>
    <row r="150" spans="1:10" ht="15.75">
      <c r="A150" s="3" t="s">
        <v>2</v>
      </c>
      <c r="H150" s="13">
        <v>9</v>
      </c>
      <c r="I150" t="s">
        <v>62</v>
      </c>
      <c r="J150" s="13"/>
    </row>
    <row r="151" spans="1:10" ht="15.75">
      <c r="A151" s="12"/>
      <c r="B151" s="16"/>
      <c r="G151" s="50" t="s">
        <v>11</v>
      </c>
      <c r="H151" s="50"/>
      <c r="I151">
        <v>25</v>
      </c>
      <c r="J151" t="s">
        <v>21</v>
      </c>
    </row>
    <row r="152" spans="1:10" ht="16.5" thickBot="1">
      <c r="A152" s="4"/>
      <c r="I152" s="10" t="s">
        <v>20</v>
      </c>
      <c r="J152" s="10"/>
    </row>
    <row r="153" spans="1:14" ht="15.75" thickBot="1">
      <c r="A153" s="35" t="s">
        <v>3</v>
      </c>
      <c r="B153" s="51" t="s">
        <v>5</v>
      </c>
      <c r="C153" s="53" t="s">
        <v>6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23"/>
    </row>
    <row r="154" spans="1:14" ht="32.25" thickBot="1">
      <c r="A154" s="36" t="s">
        <v>4</v>
      </c>
      <c r="B154" s="52"/>
      <c r="C154" s="6" t="s">
        <v>13</v>
      </c>
      <c r="D154" s="6" t="s">
        <v>17</v>
      </c>
      <c r="E154" s="6" t="s">
        <v>25</v>
      </c>
      <c r="F154" s="6" t="s">
        <v>14</v>
      </c>
      <c r="G154" s="6" t="s">
        <v>15</v>
      </c>
      <c r="H154" s="6" t="s">
        <v>50</v>
      </c>
      <c r="I154" s="6" t="s">
        <v>49</v>
      </c>
      <c r="J154" s="6" t="s">
        <v>26</v>
      </c>
      <c r="K154" s="6" t="s">
        <v>51</v>
      </c>
      <c r="L154" s="6" t="s">
        <v>38</v>
      </c>
      <c r="M154" s="21" t="s">
        <v>59</v>
      </c>
      <c r="N154" s="23"/>
    </row>
    <row r="155" spans="1:14" ht="32.25" thickBot="1">
      <c r="A155" s="36">
        <v>1</v>
      </c>
      <c r="B155" s="6" t="s">
        <v>22</v>
      </c>
      <c r="C155" s="6"/>
      <c r="D155" s="6">
        <v>250</v>
      </c>
      <c r="E155" s="6">
        <v>70</v>
      </c>
      <c r="F155" s="6"/>
      <c r="G155" s="6"/>
      <c r="H155" s="6"/>
      <c r="I155" s="6">
        <v>60</v>
      </c>
      <c r="J155" s="6">
        <v>80</v>
      </c>
      <c r="K155" s="6"/>
      <c r="L155" s="6">
        <v>5</v>
      </c>
      <c r="M155" s="21">
        <v>10</v>
      </c>
      <c r="N155" s="23"/>
    </row>
    <row r="156" spans="1:14" ht="16.5" thickBot="1">
      <c r="A156" s="7">
        <v>2</v>
      </c>
      <c r="B156" s="6" t="s">
        <v>23</v>
      </c>
      <c r="C156" s="6"/>
      <c r="D156" s="6"/>
      <c r="E156" s="6"/>
      <c r="F156" s="6"/>
      <c r="G156" s="6"/>
      <c r="H156" s="6">
        <v>125</v>
      </c>
      <c r="I156" s="6">
        <v>50</v>
      </c>
      <c r="J156" s="6">
        <v>70</v>
      </c>
      <c r="K156" s="6">
        <v>70</v>
      </c>
      <c r="L156" s="6">
        <v>5</v>
      </c>
      <c r="M156" s="21"/>
      <c r="N156" s="23"/>
    </row>
    <row r="157" spans="1:14" ht="16.5" thickBot="1">
      <c r="A157" s="7">
        <v>3</v>
      </c>
      <c r="B157" s="5" t="s">
        <v>24</v>
      </c>
      <c r="C157" s="6"/>
      <c r="D157" s="6"/>
      <c r="E157" s="6"/>
      <c r="F157" s="6">
        <v>1</v>
      </c>
      <c r="G157" s="6">
        <v>30</v>
      </c>
      <c r="H157" s="6"/>
      <c r="I157" s="6"/>
      <c r="J157" s="6"/>
      <c r="K157" s="6"/>
      <c r="L157" s="6"/>
      <c r="M157" s="21"/>
      <c r="N157" s="23"/>
    </row>
    <row r="158" spans="1:14" ht="16.5" thickBot="1">
      <c r="A158" s="7">
        <v>4</v>
      </c>
      <c r="B158" s="6" t="s">
        <v>13</v>
      </c>
      <c r="C158" s="6">
        <v>125</v>
      </c>
      <c r="D158" s="6"/>
      <c r="E158" s="6"/>
      <c r="F158" s="6"/>
      <c r="G158" s="6"/>
      <c r="H158" s="6"/>
      <c r="I158" s="6"/>
      <c r="J158" s="6"/>
      <c r="K158" s="6"/>
      <c r="L158" s="6"/>
      <c r="M158" s="21"/>
      <c r="N158" s="23"/>
    </row>
    <row r="159" spans="1:14" ht="16.5" thickBot="1">
      <c r="A159" s="48" t="s">
        <v>7</v>
      </c>
      <c r="B159" s="49"/>
      <c r="C159" s="6">
        <v>125</v>
      </c>
      <c r="D159" s="6">
        <v>250</v>
      </c>
      <c r="E159" s="6">
        <v>70</v>
      </c>
      <c r="F159" s="6">
        <v>1</v>
      </c>
      <c r="G159" s="6">
        <v>30</v>
      </c>
      <c r="H159" s="6">
        <v>125</v>
      </c>
      <c r="I159" s="6">
        <v>110</v>
      </c>
      <c r="J159" s="6">
        <v>150</v>
      </c>
      <c r="K159" s="6">
        <v>70</v>
      </c>
      <c r="L159" s="6">
        <v>10</v>
      </c>
      <c r="M159" s="21">
        <v>10</v>
      </c>
      <c r="N159" s="23"/>
    </row>
    <row r="160" spans="1:14" ht="16.5" thickBot="1">
      <c r="A160" s="55" t="s">
        <v>8</v>
      </c>
      <c r="B160" s="56"/>
      <c r="C160" s="6">
        <f>I151*C159/1000</f>
        <v>3.125</v>
      </c>
      <c r="D160" s="6">
        <f>I151*D159/1000</f>
        <v>6.25</v>
      </c>
      <c r="E160" s="6">
        <f>I151*E159/1000</f>
        <v>1.75</v>
      </c>
      <c r="F160" s="6">
        <f>I151*F159/1000</f>
        <v>0.025</v>
      </c>
      <c r="G160" s="6">
        <f>I151*G159/1000</f>
        <v>0.75</v>
      </c>
      <c r="H160" s="6">
        <f>I151*H159/1000</f>
        <v>3.125</v>
      </c>
      <c r="I160" s="6">
        <f>I151*I159/1000</f>
        <v>2.75</v>
      </c>
      <c r="J160" s="6">
        <f>I151*J159/1000</f>
        <v>3.75</v>
      </c>
      <c r="K160" s="6">
        <f>I151*K159/1000</f>
        <v>1.75</v>
      </c>
      <c r="L160" s="6">
        <f>I151*L159/1000</f>
        <v>0.25</v>
      </c>
      <c r="M160" s="21">
        <f>SUM(M159*I151/1000)</f>
        <v>0.25</v>
      </c>
      <c r="N160" s="23"/>
    </row>
    <row r="161" spans="1:14" ht="16.5" thickBot="1">
      <c r="A161" s="48" t="s">
        <v>9</v>
      </c>
      <c r="B161" s="49"/>
      <c r="C161" s="6">
        <v>40</v>
      </c>
      <c r="D161" s="6">
        <v>55</v>
      </c>
      <c r="E161" s="6">
        <v>300</v>
      </c>
      <c r="F161" s="6">
        <v>850</v>
      </c>
      <c r="G161" s="6">
        <v>45</v>
      </c>
      <c r="H161" s="6">
        <v>30</v>
      </c>
      <c r="I161" s="6">
        <v>40</v>
      </c>
      <c r="J161" s="6">
        <v>30</v>
      </c>
      <c r="K161" s="6">
        <v>70</v>
      </c>
      <c r="L161" s="6">
        <v>10</v>
      </c>
      <c r="M161" s="21">
        <v>130</v>
      </c>
      <c r="N161" s="23"/>
    </row>
    <row r="162" spans="1:14" ht="16.5" thickBot="1">
      <c r="A162" s="48" t="s">
        <v>10</v>
      </c>
      <c r="B162" s="49"/>
      <c r="C162" s="6">
        <f>C160*C161</f>
        <v>125</v>
      </c>
      <c r="D162" s="6">
        <f aca="true" t="shared" si="8" ref="D162:J162">D160*D161</f>
        <v>343.75</v>
      </c>
      <c r="E162" s="6">
        <f t="shared" si="8"/>
        <v>525</v>
      </c>
      <c r="F162" s="6">
        <f t="shared" si="8"/>
        <v>21.25</v>
      </c>
      <c r="G162" s="6">
        <f t="shared" si="8"/>
        <v>33.75</v>
      </c>
      <c r="H162" s="6">
        <f t="shared" si="8"/>
        <v>93.75</v>
      </c>
      <c r="I162" s="6">
        <f t="shared" si="8"/>
        <v>110</v>
      </c>
      <c r="J162" s="6">
        <f t="shared" si="8"/>
        <v>112.5</v>
      </c>
      <c r="K162" s="6">
        <f>K160*K161</f>
        <v>122.5</v>
      </c>
      <c r="L162" s="6">
        <f>L160*L161</f>
        <v>2.5</v>
      </c>
      <c r="M162" s="22">
        <f>M160*M161</f>
        <v>32.5</v>
      </c>
      <c r="N162" s="23">
        <f>SUM(C162:M162)</f>
        <v>1522.5</v>
      </c>
    </row>
    <row r="163" spans="1:14" ht="15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43"/>
    </row>
    <row r="164" spans="1:14" ht="15.75">
      <c r="A164" s="19"/>
      <c r="B164" s="19" t="s">
        <v>69</v>
      </c>
      <c r="C164" s="19"/>
      <c r="D164" s="19"/>
      <c r="E164" s="19"/>
      <c r="F164" s="19"/>
      <c r="G164" s="19"/>
      <c r="H164" s="19"/>
      <c r="I164" s="19" t="s">
        <v>70</v>
      </c>
      <c r="J164" s="19"/>
      <c r="K164" s="19"/>
      <c r="L164" s="19"/>
      <c r="M164" s="20"/>
      <c r="N164" s="43"/>
    </row>
    <row r="165" spans="1:14" ht="15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0"/>
      <c r="N165" s="43"/>
    </row>
    <row r="167" spans="1:10" ht="15.75">
      <c r="A167" s="3" t="s">
        <v>2</v>
      </c>
      <c r="H167" s="13">
        <v>10</v>
      </c>
      <c r="I167" t="s">
        <v>62</v>
      </c>
      <c r="J167" s="13"/>
    </row>
    <row r="168" spans="1:10" ht="15.75">
      <c r="A168" s="12"/>
      <c r="B168" s="16"/>
      <c r="G168" s="50" t="s">
        <v>11</v>
      </c>
      <c r="H168" s="50"/>
      <c r="I168">
        <v>25</v>
      </c>
      <c r="J168" t="s">
        <v>21</v>
      </c>
    </row>
    <row r="169" spans="1:10" ht="16.5" thickBot="1">
      <c r="A169" s="4"/>
      <c r="I169" s="10" t="s">
        <v>20</v>
      </c>
      <c r="J169" s="10"/>
    </row>
    <row r="170" spans="1:14" ht="15.75" thickBot="1">
      <c r="A170" s="35" t="s">
        <v>3</v>
      </c>
      <c r="B170" s="51" t="s">
        <v>5</v>
      </c>
      <c r="C170" s="53" t="s">
        <v>6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23"/>
    </row>
    <row r="171" spans="1:14" ht="63.75" thickBot="1">
      <c r="A171" s="36" t="s">
        <v>4</v>
      </c>
      <c r="B171" s="52"/>
      <c r="C171" s="6" t="s">
        <v>13</v>
      </c>
      <c r="D171" s="6" t="s">
        <v>28</v>
      </c>
      <c r="E171" s="6" t="s">
        <v>25</v>
      </c>
      <c r="F171" s="6" t="s">
        <v>29</v>
      </c>
      <c r="G171" s="6" t="s">
        <v>15</v>
      </c>
      <c r="H171" s="6" t="s">
        <v>30</v>
      </c>
      <c r="I171" s="6" t="s">
        <v>46</v>
      </c>
      <c r="J171" s="6" t="s">
        <v>47</v>
      </c>
      <c r="K171" s="6" t="s">
        <v>48</v>
      </c>
      <c r="L171" s="6" t="s">
        <v>38</v>
      </c>
      <c r="M171" s="21" t="s">
        <v>59</v>
      </c>
      <c r="N171" s="23"/>
    </row>
    <row r="172" spans="1:14" ht="32.25" thickBot="1">
      <c r="A172" s="36">
        <v>1</v>
      </c>
      <c r="B172" s="6" t="s">
        <v>41</v>
      </c>
      <c r="C172" s="6"/>
      <c r="D172" s="6">
        <v>250</v>
      </c>
      <c r="E172" s="6">
        <v>70</v>
      </c>
      <c r="F172" s="6">
        <v>55</v>
      </c>
      <c r="G172" s="6"/>
      <c r="H172" s="6"/>
      <c r="I172" s="6"/>
      <c r="J172" s="6">
        <v>50</v>
      </c>
      <c r="K172" s="6">
        <v>60</v>
      </c>
      <c r="L172" s="6">
        <v>5</v>
      </c>
      <c r="M172" s="21">
        <v>10</v>
      </c>
      <c r="N172" s="23"/>
    </row>
    <row r="173" spans="1:14" ht="16.5" thickBot="1">
      <c r="A173" s="7">
        <v>2</v>
      </c>
      <c r="B173" s="6" t="s">
        <v>23</v>
      </c>
      <c r="C173" s="6"/>
      <c r="D173" s="6"/>
      <c r="E173" s="6"/>
      <c r="F173" s="6"/>
      <c r="G173" s="6"/>
      <c r="H173" s="6"/>
      <c r="I173" s="6">
        <v>125</v>
      </c>
      <c r="J173" s="6">
        <v>45</v>
      </c>
      <c r="K173" s="6">
        <v>50</v>
      </c>
      <c r="L173" s="6">
        <v>5</v>
      </c>
      <c r="M173" s="21"/>
      <c r="N173" s="23"/>
    </row>
    <row r="174" spans="1:14" ht="16.5" thickBot="1">
      <c r="A174" s="7">
        <v>3</v>
      </c>
      <c r="B174" s="5" t="s">
        <v>27</v>
      </c>
      <c r="C174" s="6"/>
      <c r="D174" s="6"/>
      <c r="E174" s="6"/>
      <c r="F174" s="6"/>
      <c r="G174" s="6">
        <v>35</v>
      </c>
      <c r="H174" s="6">
        <v>50</v>
      </c>
      <c r="I174" s="6"/>
      <c r="J174" s="6"/>
      <c r="K174" s="6"/>
      <c r="L174" s="6"/>
      <c r="M174" s="21"/>
      <c r="N174" s="23"/>
    </row>
    <row r="175" spans="1:14" ht="16.5" thickBot="1">
      <c r="A175" s="7">
        <v>4</v>
      </c>
      <c r="B175" s="6" t="s">
        <v>13</v>
      </c>
      <c r="C175" s="6">
        <v>125</v>
      </c>
      <c r="D175" s="6"/>
      <c r="E175" s="6"/>
      <c r="F175" s="6"/>
      <c r="G175" s="6"/>
      <c r="H175" s="6"/>
      <c r="I175" s="6"/>
      <c r="J175" s="6"/>
      <c r="K175" s="6"/>
      <c r="L175" s="6"/>
      <c r="M175" s="21"/>
      <c r="N175" s="23"/>
    </row>
    <row r="176" spans="1:14" ht="16.5" thickBot="1">
      <c r="A176" s="48" t="s">
        <v>7</v>
      </c>
      <c r="B176" s="49"/>
      <c r="C176" s="6">
        <v>125</v>
      </c>
      <c r="D176" s="6">
        <v>250</v>
      </c>
      <c r="E176" s="6">
        <v>70</v>
      </c>
      <c r="F176" s="6">
        <v>55</v>
      </c>
      <c r="G176" s="6">
        <v>35</v>
      </c>
      <c r="H176" s="6">
        <v>50</v>
      </c>
      <c r="I176" s="6">
        <v>125</v>
      </c>
      <c r="J176" s="6">
        <v>95</v>
      </c>
      <c r="K176" s="6">
        <v>110</v>
      </c>
      <c r="L176" s="6">
        <v>10</v>
      </c>
      <c r="M176" s="21">
        <v>10</v>
      </c>
      <c r="N176" s="23"/>
    </row>
    <row r="177" spans="1:14" ht="16.5" thickBot="1">
      <c r="A177" s="55" t="s">
        <v>8</v>
      </c>
      <c r="B177" s="56"/>
      <c r="C177" s="6">
        <f>I168*C176/1000</f>
        <v>3.125</v>
      </c>
      <c r="D177" s="6">
        <f>I168*D176/1000</f>
        <v>6.25</v>
      </c>
      <c r="E177" s="6">
        <f>I168*E176/1000</f>
        <v>1.75</v>
      </c>
      <c r="F177" s="6">
        <f>I168*F176/1000</f>
        <v>1.375</v>
      </c>
      <c r="G177" s="6">
        <f>I168*G176/1000</f>
        <v>0.875</v>
      </c>
      <c r="H177" s="6">
        <f>I168*H176/1000</f>
        <v>1.25</v>
      </c>
      <c r="I177" s="6">
        <f>I168*I176/1000</f>
        <v>3.125</v>
      </c>
      <c r="J177" s="6">
        <f>I168*J176/1000</f>
        <v>2.375</v>
      </c>
      <c r="K177" s="6">
        <f>I168*K176/1000</f>
        <v>2.75</v>
      </c>
      <c r="L177" s="6">
        <f>SUM(L176*I168/1000)</f>
        <v>0.25</v>
      </c>
      <c r="M177" s="21">
        <f>L176*I168/1000</f>
        <v>0.25</v>
      </c>
      <c r="N177" s="23"/>
    </row>
    <row r="178" spans="1:14" ht="16.5" thickBot="1">
      <c r="A178" s="48" t="s">
        <v>9</v>
      </c>
      <c r="B178" s="49"/>
      <c r="C178" s="6">
        <v>40</v>
      </c>
      <c r="D178" s="6">
        <v>35</v>
      </c>
      <c r="E178" s="6">
        <v>300</v>
      </c>
      <c r="F178" s="6">
        <v>45</v>
      </c>
      <c r="G178" s="6">
        <v>45</v>
      </c>
      <c r="H178" s="6">
        <v>200</v>
      </c>
      <c r="I178" s="6">
        <v>30</v>
      </c>
      <c r="J178" s="6">
        <v>40</v>
      </c>
      <c r="K178" s="6">
        <v>30</v>
      </c>
      <c r="L178" s="6">
        <v>10</v>
      </c>
      <c r="M178" s="21">
        <v>130</v>
      </c>
      <c r="N178" s="23"/>
    </row>
    <row r="179" spans="1:14" ht="16.5" thickBot="1">
      <c r="A179" s="48" t="s">
        <v>10</v>
      </c>
      <c r="B179" s="49"/>
      <c r="C179" s="11">
        <f>C177*C178</f>
        <v>125</v>
      </c>
      <c r="D179" s="11">
        <f aca="true" t="shared" si="9" ref="D179:J179">D177*D178</f>
        <v>218.75</v>
      </c>
      <c r="E179" s="28">
        <f t="shared" si="9"/>
        <v>525</v>
      </c>
      <c r="F179" s="28">
        <f t="shared" si="9"/>
        <v>61.875</v>
      </c>
      <c r="G179" s="11">
        <f t="shared" si="9"/>
        <v>39.375</v>
      </c>
      <c r="H179" s="28">
        <f t="shared" si="9"/>
        <v>250</v>
      </c>
      <c r="I179" s="11">
        <f t="shared" si="9"/>
        <v>93.75</v>
      </c>
      <c r="J179" s="28">
        <f t="shared" si="9"/>
        <v>95</v>
      </c>
      <c r="K179" s="11">
        <f>K177*K178</f>
        <v>82.5</v>
      </c>
      <c r="L179" s="11">
        <f>L177*L178</f>
        <v>2.5</v>
      </c>
      <c r="M179" s="22">
        <f>M177*M178</f>
        <v>32.5</v>
      </c>
      <c r="N179" s="23">
        <f>SUM(C179:M179)</f>
        <v>1526.25</v>
      </c>
    </row>
    <row r="180" spans="1:14" ht="15.75">
      <c r="A180" s="19"/>
      <c r="B180" s="19"/>
      <c r="C180" s="20"/>
      <c r="D180" s="20"/>
      <c r="E180" s="44"/>
      <c r="F180" s="44"/>
      <c r="G180" s="20"/>
      <c r="H180" s="44"/>
      <c r="I180" s="20"/>
      <c r="J180" s="44"/>
      <c r="K180" s="20"/>
      <c r="L180" s="20"/>
      <c r="M180" s="20"/>
      <c r="N180" s="43"/>
    </row>
    <row r="181" spans="1:14" ht="15.75">
      <c r="A181" s="19"/>
      <c r="B181" s="19" t="s">
        <v>69</v>
      </c>
      <c r="C181" s="20"/>
      <c r="D181" s="20"/>
      <c r="E181" s="44"/>
      <c r="F181" s="44"/>
      <c r="G181" s="20"/>
      <c r="H181" s="44"/>
      <c r="I181" s="19" t="s">
        <v>70</v>
      </c>
      <c r="J181" s="44"/>
      <c r="K181" s="20"/>
      <c r="L181" s="20"/>
      <c r="M181" s="20"/>
      <c r="N181" s="43"/>
    </row>
    <row r="182" spans="1:14" ht="15.75">
      <c r="A182" s="19"/>
      <c r="B182" s="19"/>
      <c r="C182" s="20"/>
      <c r="D182" s="20"/>
      <c r="E182" s="44"/>
      <c r="F182" s="44"/>
      <c r="G182" s="20"/>
      <c r="H182" s="44"/>
      <c r="I182" s="20"/>
      <c r="J182" s="44"/>
      <c r="K182" s="20"/>
      <c r="L182" s="20"/>
      <c r="M182" s="20"/>
      <c r="N182" s="43"/>
    </row>
    <row r="185" spans="1:9" ht="15.75">
      <c r="A185" s="30"/>
      <c r="B185" s="29"/>
      <c r="D185" t="s">
        <v>19</v>
      </c>
      <c r="H185" s="13">
        <v>11</v>
      </c>
      <c r="I185" t="s">
        <v>62</v>
      </c>
    </row>
    <row r="186" spans="1:10" ht="15.75">
      <c r="A186" s="12"/>
      <c r="B186" s="16"/>
      <c r="G186" s="50" t="s">
        <v>11</v>
      </c>
      <c r="H186" s="50"/>
      <c r="I186">
        <v>25</v>
      </c>
      <c r="J186" t="s">
        <v>12</v>
      </c>
    </row>
    <row r="187" spans="1:9" ht="16.5" thickBot="1">
      <c r="A187" s="4"/>
      <c r="H187" t="s">
        <v>20</v>
      </c>
      <c r="I187" s="10"/>
    </row>
    <row r="188" spans="1:14" ht="15.75" thickBot="1">
      <c r="A188" s="37" t="s">
        <v>3</v>
      </c>
      <c r="B188" s="51" t="s">
        <v>5</v>
      </c>
      <c r="C188" s="53" t="s">
        <v>6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24"/>
      <c r="N188" s="24"/>
    </row>
    <row r="189" spans="1:14" ht="48" thickBot="1">
      <c r="A189" s="38" t="s">
        <v>4</v>
      </c>
      <c r="B189" s="52"/>
      <c r="C189" s="6" t="s">
        <v>13</v>
      </c>
      <c r="D189" s="6" t="s">
        <v>28</v>
      </c>
      <c r="E189" s="6" t="s">
        <v>43</v>
      </c>
      <c r="F189" s="6" t="s">
        <v>30</v>
      </c>
      <c r="G189" s="6" t="s">
        <v>15</v>
      </c>
      <c r="H189" s="6" t="s">
        <v>54</v>
      </c>
      <c r="I189" s="6" t="s">
        <v>58</v>
      </c>
      <c r="J189" s="6" t="s">
        <v>36</v>
      </c>
      <c r="K189" s="6" t="s">
        <v>37</v>
      </c>
      <c r="L189" s="21" t="s">
        <v>59</v>
      </c>
      <c r="M189" s="24"/>
      <c r="N189" s="24"/>
    </row>
    <row r="190" spans="1:14" ht="16.5" thickBot="1">
      <c r="A190" s="38">
        <v>1</v>
      </c>
      <c r="B190" s="6" t="s">
        <v>56</v>
      </c>
      <c r="C190" s="6"/>
      <c r="D190" s="6">
        <v>150</v>
      </c>
      <c r="E190" s="6">
        <v>75</v>
      </c>
      <c r="F190" s="6"/>
      <c r="G190" s="6"/>
      <c r="H190" s="6">
        <v>150</v>
      </c>
      <c r="I190" s="6">
        <v>50</v>
      </c>
      <c r="J190" s="6">
        <v>50</v>
      </c>
      <c r="K190" s="6">
        <v>5</v>
      </c>
      <c r="L190" s="21">
        <v>10</v>
      </c>
      <c r="M190" s="24"/>
      <c r="N190" s="24"/>
    </row>
    <row r="191" spans="1:14" ht="16.5" thickBot="1">
      <c r="A191" s="7">
        <v>2</v>
      </c>
      <c r="B191" s="6" t="s">
        <v>23</v>
      </c>
      <c r="C191" s="6"/>
      <c r="D191" s="6"/>
      <c r="E191" s="6"/>
      <c r="F191" s="6"/>
      <c r="G191" s="6"/>
      <c r="H191" s="6">
        <v>125</v>
      </c>
      <c r="I191" s="6">
        <v>50</v>
      </c>
      <c r="J191" s="6">
        <v>50</v>
      </c>
      <c r="K191" s="6">
        <v>5</v>
      </c>
      <c r="L191" s="21"/>
      <c r="M191" s="24"/>
      <c r="N191" s="24"/>
    </row>
    <row r="192" spans="1:14" ht="16.5" thickBot="1">
      <c r="A192" s="7">
        <v>3</v>
      </c>
      <c r="B192" s="5" t="s">
        <v>27</v>
      </c>
      <c r="C192" s="6"/>
      <c r="D192" s="6"/>
      <c r="E192" s="6"/>
      <c r="F192" s="6">
        <v>50</v>
      </c>
      <c r="G192" s="6">
        <v>35</v>
      </c>
      <c r="H192" s="6"/>
      <c r="I192" s="6"/>
      <c r="J192" s="6"/>
      <c r="K192" s="6"/>
      <c r="L192" s="21"/>
      <c r="M192" s="24"/>
      <c r="N192" s="24"/>
    </row>
    <row r="193" spans="1:14" ht="16.5" thickBot="1">
      <c r="A193" s="7">
        <v>4</v>
      </c>
      <c r="B193" s="6" t="s">
        <v>13</v>
      </c>
      <c r="C193" s="6">
        <v>125</v>
      </c>
      <c r="D193" s="6"/>
      <c r="E193" s="6"/>
      <c r="F193" s="6"/>
      <c r="G193" s="6"/>
      <c r="H193" s="6"/>
      <c r="I193" s="6"/>
      <c r="J193" s="6"/>
      <c r="K193" s="6"/>
      <c r="L193" s="21"/>
      <c r="M193" s="24"/>
      <c r="N193" s="24"/>
    </row>
    <row r="194" spans="1:14" ht="16.5" thickBot="1">
      <c r="A194" s="48" t="s">
        <v>7</v>
      </c>
      <c r="B194" s="49"/>
      <c r="C194" s="6">
        <v>125</v>
      </c>
      <c r="D194" s="6">
        <v>150</v>
      </c>
      <c r="E194" s="6">
        <v>75</v>
      </c>
      <c r="F194" s="6">
        <v>50</v>
      </c>
      <c r="G194" s="6">
        <v>35</v>
      </c>
      <c r="H194" s="6">
        <v>275</v>
      </c>
      <c r="I194" s="6">
        <v>100</v>
      </c>
      <c r="J194" s="6">
        <v>100</v>
      </c>
      <c r="K194" s="6">
        <v>10</v>
      </c>
      <c r="L194" s="21">
        <v>10</v>
      </c>
      <c r="M194" s="24"/>
      <c r="N194" s="24"/>
    </row>
    <row r="195" spans="1:14" ht="16.5" thickBot="1">
      <c r="A195" s="55" t="s">
        <v>8</v>
      </c>
      <c r="B195" s="56"/>
      <c r="C195" s="6">
        <f>I186*C194/1000</f>
        <v>3.125</v>
      </c>
      <c r="D195" s="6">
        <f>I186*D194/1000</f>
        <v>3.75</v>
      </c>
      <c r="E195" s="6">
        <f>I186*E194/1000</f>
        <v>1.875</v>
      </c>
      <c r="F195" s="6">
        <f>I186*F194/1000</f>
        <v>1.25</v>
      </c>
      <c r="G195" s="6">
        <f>I186*G194/1000</f>
        <v>0.875</v>
      </c>
      <c r="H195" s="6">
        <f>I186*H194/1000</f>
        <v>6.875</v>
      </c>
      <c r="I195" s="6">
        <f>I186*I194/1000</f>
        <v>2.5</v>
      </c>
      <c r="J195" s="6">
        <f>I186*J194/1000</f>
        <v>2.5</v>
      </c>
      <c r="K195" s="6">
        <f>I186*K194/1000</f>
        <v>0.25</v>
      </c>
      <c r="L195" s="21">
        <f>L194*I186/1000</f>
        <v>0.25</v>
      </c>
      <c r="M195" s="24"/>
      <c r="N195" s="24"/>
    </row>
    <row r="196" spans="1:14" ht="16.5" thickBot="1">
      <c r="A196" s="48" t="s">
        <v>9</v>
      </c>
      <c r="B196" s="49"/>
      <c r="C196" s="6">
        <v>40</v>
      </c>
      <c r="D196" s="6">
        <v>35</v>
      </c>
      <c r="E196" s="6">
        <v>300</v>
      </c>
      <c r="F196" s="6">
        <v>200</v>
      </c>
      <c r="G196" s="6">
        <v>45</v>
      </c>
      <c r="H196" s="6">
        <v>30</v>
      </c>
      <c r="I196" s="6">
        <v>40</v>
      </c>
      <c r="J196" s="6">
        <v>30</v>
      </c>
      <c r="K196" s="6">
        <v>10</v>
      </c>
      <c r="L196" s="21">
        <v>130</v>
      </c>
      <c r="M196" s="24"/>
      <c r="N196" s="24"/>
    </row>
    <row r="197" spans="1:14" ht="16.5" thickBot="1">
      <c r="A197" s="48" t="s">
        <v>10</v>
      </c>
      <c r="B197" s="49"/>
      <c r="C197" s="6">
        <f>C195*C196</f>
        <v>125</v>
      </c>
      <c r="D197" s="6">
        <f aca="true" t="shared" si="10" ref="D197:I197">D195*D196</f>
        <v>131.25</v>
      </c>
      <c r="E197" s="6">
        <f t="shared" si="10"/>
        <v>562.5</v>
      </c>
      <c r="F197" s="6">
        <f t="shared" si="10"/>
        <v>250</v>
      </c>
      <c r="G197" s="6">
        <f t="shared" si="10"/>
        <v>39.375</v>
      </c>
      <c r="H197" s="6">
        <f t="shared" si="10"/>
        <v>206.25</v>
      </c>
      <c r="I197" s="6">
        <f t="shared" si="10"/>
        <v>100</v>
      </c>
      <c r="J197" s="6">
        <f>J195*J196</f>
        <v>75</v>
      </c>
      <c r="K197" s="6">
        <f>K195*K196</f>
        <v>2.5</v>
      </c>
      <c r="L197" s="22">
        <f>L195*L196</f>
        <v>32.5</v>
      </c>
      <c r="M197" s="25"/>
      <c r="N197" s="25">
        <f>SUM(C197:M197)</f>
        <v>1524.375</v>
      </c>
    </row>
    <row r="198" spans="1:14" ht="15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20"/>
      <c r="M198" s="45"/>
      <c r="N198" s="45"/>
    </row>
    <row r="199" spans="1:14" ht="15.75">
      <c r="A199" s="19"/>
      <c r="B199" s="19"/>
      <c r="C199" s="19"/>
      <c r="D199" s="19"/>
      <c r="E199" s="19"/>
      <c r="F199" s="19"/>
      <c r="G199" s="19"/>
      <c r="H199" s="19"/>
      <c r="I199" s="19" t="s">
        <v>70</v>
      </c>
      <c r="J199" s="19"/>
      <c r="K199" s="19"/>
      <c r="L199" s="20"/>
      <c r="M199" s="45"/>
      <c r="N199" s="45"/>
    </row>
    <row r="200" spans="1:14" ht="15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20"/>
      <c r="M200" s="45"/>
      <c r="N200" s="45"/>
    </row>
    <row r="201" spans="1:12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20"/>
    </row>
    <row r="202" spans="1:12" ht="10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20"/>
    </row>
    <row r="203" spans="1:10" ht="15.75">
      <c r="A203" s="3"/>
      <c r="H203" s="13">
        <v>12</v>
      </c>
      <c r="I203" t="s">
        <v>62</v>
      </c>
      <c r="J203" s="13"/>
    </row>
    <row r="204" spans="1:10" ht="15.75">
      <c r="A204" s="12"/>
      <c r="B204" s="16"/>
      <c r="G204" s="50" t="s">
        <v>11</v>
      </c>
      <c r="H204" s="50"/>
      <c r="I204">
        <v>20</v>
      </c>
      <c r="J204" t="s">
        <v>12</v>
      </c>
    </row>
    <row r="205" spans="1:10" ht="16.5" thickBot="1">
      <c r="A205" s="4"/>
      <c r="I205" s="10" t="s">
        <v>20</v>
      </c>
      <c r="J205" s="10"/>
    </row>
    <row r="206" spans="1:14" ht="15.75" thickBot="1">
      <c r="A206" s="37" t="s">
        <v>3</v>
      </c>
      <c r="B206" s="51" t="s">
        <v>5</v>
      </c>
      <c r="C206" s="53" t="s">
        <v>6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8"/>
      <c r="N206" s="23"/>
    </row>
    <row r="207" spans="1:14" ht="48" thickBot="1">
      <c r="A207" s="38" t="s">
        <v>4</v>
      </c>
      <c r="B207" s="52"/>
      <c r="C207" s="6" t="s">
        <v>13</v>
      </c>
      <c r="D207" s="6" t="s">
        <v>28</v>
      </c>
      <c r="E207" s="6" t="s">
        <v>34</v>
      </c>
      <c r="F207" s="6" t="s">
        <v>35</v>
      </c>
      <c r="G207" s="6" t="s">
        <v>15</v>
      </c>
      <c r="H207" s="6" t="s">
        <v>50</v>
      </c>
      <c r="I207" s="6" t="s">
        <v>47</v>
      </c>
      <c r="J207" s="6" t="s">
        <v>45</v>
      </c>
      <c r="K207" s="6" t="s">
        <v>37</v>
      </c>
      <c r="L207" s="6"/>
      <c r="M207" s="21"/>
      <c r="N207" s="23"/>
    </row>
    <row r="208" spans="1:14" ht="48" thickBot="1">
      <c r="A208" s="38">
        <v>1</v>
      </c>
      <c r="B208" s="6" t="s">
        <v>39</v>
      </c>
      <c r="C208" s="6"/>
      <c r="D208" s="6">
        <v>340</v>
      </c>
      <c r="E208" s="6">
        <v>50</v>
      </c>
      <c r="F208" s="6"/>
      <c r="G208" s="6"/>
      <c r="H208" s="6"/>
      <c r="I208" s="6">
        <v>50</v>
      </c>
      <c r="J208" s="6">
        <v>67</v>
      </c>
      <c r="K208" s="6">
        <v>5</v>
      </c>
      <c r="L208" s="6"/>
      <c r="M208" s="21"/>
      <c r="N208" s="23"/>
    </row>
    <row r="209" spans="1:14" ht="16.5" thickBot="1">
      <c r="A209" s="7">
        <v>2</v>
      </c>
      <c r="B209" s="6" t="s">
        <v>23</v>
      </c>
      <c r="C209" s="6"/>
      <c r="D209" s="6"/>
      <c r="E209" s="6"/>
      <c r="F209" s="6"/>
      <c r="G209" s="6"/>
      <c r="H209" s="6">
        <v>125</v>
      </c>
      <c r="I209" s="6">
        <v>60</v>
      </c>
      <c r="J209" s="6">
        <v>60</v>
      </c>
      <c r="K209" s="6">
        <v>5</v>
      </c>
      <c r="L209" s="6"/>
      <c r="M209" s="21"/>
      <c r="N209" s="23"/>
    </row>
    <row r="210" spans="1:14" ht="16.5" thickBot="1">
      <c r="A210" s="7">
        <v>3</v>
      </c>
      <c r="B210" s="5" t="s">
        <v>27</v>
      </c>
      <c r="C210" s="6"/>
      <c r="D210" s="6"/>
      <c r="E210" s="6"/>
      <c r="F210" s="6">
        <v>50</v>
      </c>
      <c r="G210" s="6">
        <v>35</v>
      </c>
      <c r="H210" s="6"/>
      <c r="I210" s="6"/>
      <c r="J210" s="6"/>
      <c r="K210" s="6"/>
      <c r="L210" s="6"/>
      <c r="M210" s="21"/>
      <c r="N210" s="23"/>
    </row>
    <row r="211" spans="1:14" ht="16.5" thickBot="1">
      <c r="A211" s="7">
        <v>4</v>
      </c>
      <c r="B211" s="6" t="s">
        <v>13</v>
      </c>
      <c r="C211" s="6">
        <v>125</v>
      </c>
      <c r="D211" s="6"/>
      <c r="E211" s="6"/>
      <c r="F211" s="6"/>
      <c r="G211" s="6"/>
      <c r="H211" s="6"/>
      <c r="I211" s="6"/>
      <c r="J211" s="6"/>
      <c r="K211" s="6"/>
      <c r="L211" s="6"/>
      <c r="M211" s="21"/>
      <c r="N211" s="23"/>
    </row>
    <row r="212" spans="1:14" ht="16.5" thickBot="1">
      <c r="A212" s="48" t="s">
        <v>7</v>
      </c>
      <c r="B212" s="49"/>
      <c r="C212" s="6">
        <v>125</v>
      </c>
      <c r="D212" s="6">
        <v>340</v>
      </c>
      <c r="E212" s="6">
        <v>50</v>
      </c>
      <c r="F212" s="6">
        <v>50</v>
      </c>
      <c r="G212" s="6">
        <v>35</v>
      </c>
      <c r="H212" s="6">
        <v>125</v>
      </c>
      <c r="I212" s="6">
        <v>110</v>
      </c>
      <c r="J212" s="6">
        <v>127</v>
      </c>
      <c r="K212" s="6">
        <v>10</v>
      </c>
      <c r="L212" s="6"/>
      <c r="M212" s="21"/>
      <c r="N212" s="23"/>
    </row>
    <row r="213" spans="1:14" ht="16.5" thickBot="1">
      <c r="A213" s="55" t="s">
        <v>8</v>
      </c>
      <c r="B213" s="56"/>
      <c r="C213" s="6">
        <f>I204*C212/1000</f>
        <v>2.5</v>
      </c>
      <c r="D213" s="6">
        <f>I204*D212/1000</f>
        <v>6.8</v>
      </c>
      <c r="E213" s="6">
        <f>E212*I204/1000</f>
        <v>1</v>
      </c>
      <c r="F213" s="6">
        <f>I204*F212/1000</f>
        <v>1</v>
      </c>
      <c r="G213" s="6">
        <f>I204*G212/1000</f>
        <v>0.7</v>
      </c>
      <c r="H213" s="6">
        <f>I204*H212/1000</f>
        <v>2.5</v>
      </c>
      <c r="I213" s="6">
        <f>I212*I204/1000</f>
        <v>2.2</v>
      </c>
      <c r="J213" s="6">
        <f>I204*J212/1000</f>
        <v>2.54</v>
      </c>
      <c r="K213" s="6">
        <f>I204*K212/1000</f>
        <v>0.2</v>
      </c>
      <c r="L213" s="6"/>
      <c r="M213" s="21"/>
      <c r="N213" s="23"/>
    </row>
    <row r="214" spans="1:14" ht="16.5" thickBot="1">
      <c r="A214" s="48" t="s">
        <v>9</v>
      </c>
      <c r="B214" s="49"/>
      <c r="C214" s="6">
        <v>40</v>
      </c>
      <c r="D214" s="6">
        <v>35</v>
      </c>
      <c r="E214" s="6">
        <v>410</v>
      </c>
      <c r="F214" s="6">
        <v>200</v>
      </c>
      <c r="G214" s="6">
        <v>45</v>
      </c>
      <c r="H214" s="6">
        <v>30</v>
      </c>
      <c r="I214" s="6">
        <v>40</v>
      </c>
      <c r="J214" s="6">
        <v>30</v>
      </c>
      <c r="K214" s="6">
        <v>10</v>
      </c>
      <c r="L214" s="6"/>
      <c r="M214" s="21"/>
      <c r="N214" s="23"/>
    </row>
    <row r="215" spans="1:14" ht="16.5" thickBot="1">
      <c r="A215" s="48" t="s">
        <v>10</v>
      </c>
      <c r="B215" s="49"/>
      <c r="C215" s="6">
        <f aca="true" t="shared" si="11" ref="C215:I215">C213*C214</f>
        <v>100</v>
      </c>
      <c r="D215" s="6">
        <f t="shared" si="11"/>
        <v>238</v>
      </c>
      <c r="E215" s="6">
        <f t="shared" si="11"/>
        <v>410</v>
      </c>
      <c r="F215" s="6">
        <f t="shared" si="11"/>
        <v>200</v>
      </c>
      <c r="G215" s="6">
        <f t="shared" si="11"/>
        <v>31.499999999999996</v>
      </c>
      <c r="H215" s="6">
        <f t="shared" si="11"/>
        <v>75</v>
      </c>
      <c r="I215" s="6">
        <f t="shared" si="11"/>
        <v>88</v>
      </c>
      <c r="J215" s="6">
        <f>J213*J214</f>
        <v>76.2</v>
      </c>
      <c r="K215" s="6">
        <f>K213*K214</f>
        <v>2</v>
      </c>
      <c r="L215" s="6"/>
      <c r="M215" s="22"/>
      <c r="N215" s="23">
        <f>SUM(C215:M215)</f>
        <v>1220.7</v>
      </c>
    </row>
    <row r="217" spans="2:9" ht="15.75">
      <c r="B217" s="19" t="s">
        <v>69</v>
      </c>
      <c r="I217" s="19" t="s">
        <v>70</v>
      </c>
    </row>
  </sheetData>
  <sheetProtection/>
  <mergeCells count="78">
    <mergeCell ref="G204:H204"/>
    <mergeCell ref="B206:B207"/>
    <mergeCell ref="C206:M206"/>
    <mergeCell ref="A212:B212"/>
    <mergeCell ref="A213:B213"/>
    <mergeCell ref="A194:B194"/>
    <mergeCell ref="A195:B195"/>
    <mergeCell ref="A196:B196"/>
    <mergeCell ref="A214:B214"/>
    <mergeCell ref="A215:B215"/>
    <mergeCell ref="A197:B197"/>
    <mergeCell ref="A15:B15"/>
    <mergeCell ref="A16:B16"/>
    <mergeCell ref="A17:B17"/>
    <mergeCell ref="A34:B34"/>
    <mergeCell ref="A35:B35"/>
    <mergeCell ref="A102:B102"/>
    <mergeCell ref="A103:B103"/>
    <mergeCell ref="G186:H186"/>
    <mergeCell ref="B188:B189"/>
    <mergeCell ref="C188:L188"/>
    <mergeCell ref="A51:B51"/>
    <mergeCell ref="A52:B52"/>
    <mergeCell ref="A53:B53"/>
    <mergeCell ref="A67:B67"/>
    <mergeCell ref="A68:B68"/>
    <mergeCell ref="A69:B69"/>
    <mergeCell ref="A70:B70"/>
    <mergeCell ref="H3:J3"/>
    <mergeCell ref="G6:H6"/>
    <mergeCell ref="B8:B9"/>
    <mergeCell ref="C8:L8"/>
    <mergeCell ref="A14:B14"/>
    <mergeCell ref="G59:H59"/>
    <mergeCell ref="G24:H24"/>
    <mergeCell ref="C26:M26"/>
    <mergeCell ref="G42:H42"/>
    <mergeCell ref="B44:B45"/>
    <mergeCell ref="C44:M44"/>
    <mergeCell ref="A50:B50"/>
    <mergeCell ref="B26:B27"/>
    <mergeCell ref="A32:B32"/>
    <mergeCell ref="A33:B33"/>
    <mergeCell ref="B61:B62"/>
    <mergeCell ref="C61:M61"/>
    <mergeCell ref="G76:H76"/>
    <mergeCell ref="B78:B79"/>
    <mergeCell ref="C78:M78"/>
    <mergeCell ref="A84:B84"/>
    <mergeCell ref="A85:B85"/>
    <mergeCell ref="A86:B86"/>
    <mergeCell ref="A104:B104"/>
    <mergeCell ref="G111:H111"/>
    <mergeCell ref="C113:M113"/>
    <mergeCell ref="A87:B87"/>
    <mergeCell ref="G93:H93"/>
    <mergeCell ref="B95:B96"/>
    <mergeCell ref="C95:M95"/>
    <mergeCell ref="A101:B101"/>
    <mergeCell ref="G132:H132"/>
    <mergeCell ref="C134:M134"/>
    <mergeCell ref="A141:B141"/>
    <mergeCell ref="A142:B142"/>
    <mergeCell ref="A143:B143"/>
    <mergeCell ref="G151:H151"/>
    <mergeCell ref="B153:B154"/>
    <mergeCell ref="C153:M153"/>
    <mergeCell ref="A159:B159"/>
    <mergeCell ref="A160:B160"/>
    <mergeCell ref="A161:B161"/>
    <mergeCell ref="A162:B162"/>
    <mergeCell ref="A178:B178"/>
    <mergeCell ref="A179:B179"/>
    <mergeCell ref="G168:H168"/>
    <mergeCell ref="B170:B171"/>
    <mergeCell ref="C170:M170"/>
    <mergeCell ref="A176:B176"/>
    <mergeCell ref="A177:B1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Shiga</dc:creator>
  <cp:keywords/>
  <dc:description/>
  <cp:lastModifiedBy>RePack by Diakov</cp:lastModifiedBy>
  <cp:lastPrinted>2021-01-26T10:19:47Z</cp:lastPrinted>
  <dcterms:created xsi:type="dcterms:W3CDTF">2017-11-21T11:57:25Z</dcterms:created>
  <dcterms:modified xsi:type="dcterms:W3CDTF">2021-02-03T08:37:02Z</dcterms:modified>
  <cp:category/>
  <cp:version/>
  <cp:contentType/>
  <cp:contentStatus/>
</cp:coreProperties>
</file>